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31" r:id="rId14"/>
    <sheet name="施設類型別ストック情報分析表①" sheetId="32" r:id="rId15"/>
    <sheet name="施設類型別ストック情報分析表②" sheetId="33"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P63" i="12"/>
  <c r="AP23" i="12"/>
  <c r="V23" i="12"/>
  <c r="Q23" i="12"/>
  <c r="AU88" i="12"/>
  <c r="AP88" i="12"/>
  <c r="AF88"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BE34"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<sst xmlns="http://schemas.openxmlformats.org/spreadsheetml/2006/main" count="1177" uniqueCount="635">
  <si>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</si>
  <si>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</si>
  <si>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</si>
  <si>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</si>
  <si>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</si>
  <si>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</si>
  <si>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</si>
  <si>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</si>
  <si>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</si>
  <si>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</si>
  <si>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</si>
  <si>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</si>
  <si>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</si>
  <si>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</si>
  <si>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</si>
  <si>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</si>
  <si>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</si>
  <si>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</si>
  <si>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</si>
  <si>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</si>
  <si>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</si>
  <si>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</si>
  <si>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</si>
  <si>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</si>
  <si>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</si>
  <si>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</si>
  <si>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</si>
  <si>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</si>
  <si>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</si>
  <si>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</si>
  <si>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</si>
  <si>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</si>
  <si>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</si>
  <si>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</si>
  <si>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</si>
  <si>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</si>
  <si>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</si>
  <si>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</si>
  <si>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</si>
  <si>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</si>
  <si>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</si>
  <si>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</si>
  <si>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</si>
  <si>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</si>
  <si>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</si>
  <si>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</si>
  <si>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</si>
  <si>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</si>
  <si>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</si>
  <si>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</si>
  <si>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</si>
  <si>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</si>
  <si>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</si>
  <si>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</si>
  <si>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</si>
  <si>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</si>
  <si>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</si>
  <si>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</si>
  <si>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</si>
  <si>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</si>
  <si>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</si>
  <si>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</si>
  <si>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</si>
  <si>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</si>
  <si>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</si>
  <si>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</si>
  <si>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</si>
  <si>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</si>
  <si>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</si>
  <si>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</si>
  <si>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</si>
  <si>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</si>
  <si>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</si>
  <si>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</si>
  <si>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</si>
  <si>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</si>
  <si>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</si>
  <si>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</si>
  <si>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</si>
  <si>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</si>
  <si>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</si>
  <si>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</si>
  <si>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</si>
  <si>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</si>
  <si>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</si>
  <si>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</si>
  <si>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</si>
  <si>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</si>
  <si>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</si>
  <si>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</si>
  <si>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</si>
  <si>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</si>
  <si>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</si>
  <si>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</si>
  <si>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</si>
  <si>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</si>
  <si>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</si>
  <si>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</si>
  <si>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大任町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</si>
  <si>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</si>
  <si>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</si>
  <si>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</si>
  <si>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</si>
  <si>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</si>
  <si>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</si>
  <si>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</si>
  <si>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</si>
  <si>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</si>
  <si>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</si>
  <si>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</si>
  <si>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</si>
  <si>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</si>
  <si>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</si>
  <si>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</si>
  <si>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</si>
  <si>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</si>
  <si>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</si>
  <si>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</si>
  <si>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</si>
  <si>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</si>
  <si>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</si>
  <si>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</si>
  <si>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</si>
  <si>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</si>
  <si>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</si>
  <si>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</si>
  <si>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</si>
  <si>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</si>
  <si>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</si>
  <si>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</si>
  <si>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</si>
  <si>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</si>
  <si>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</si>
  <si>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</si>
  <si>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</si>
  <si>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</si>
  <si>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</si>
  <si>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</si>
  <si>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</si>
  <si>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</si>
  <si>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</si>
  <si>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</si>
  <si>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</si>
  <si>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</si>
  <si>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</si>
  <si>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</si>
  <si>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</si>
  <si>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</si>
  <si>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</si>
  <si>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</si>
  <si>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</si>
  <si>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</si>
  <si>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</si>
  <si>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</si>
  <si>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</si>
  <si>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</si>
  <si>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</si>
  <si>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</si>
  <si>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</si>
  <si>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</si>
  <si>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</si>
  <si>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</si>
  <si>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</si>
  <si>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</si>
  <si>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</si>
  <si>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</si>
  <si>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</si>
  <si>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</si>
  <si>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</si>
  <si>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</si>
  <si>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</si>
  <si>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</si>
  <si>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</si>
  <si>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</si>
  <si>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</si>
  <si>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</si>
  <si>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</si>
  <si>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</si>
  <si>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</si>
  <si>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</si>
  <si>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</si>
  <si>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</si>
  <si>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</si>
  <si>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</si>
  <si>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</si>
  <si>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</si>
  <si>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</si>
  <si>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</si>
  <si>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</si>
  <si>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</si>
  <si>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</si>
  <si>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</si>
  <si>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</si>
  <si>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</si>
  <si>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</si>
  <si>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</si>
  <si>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</si>
  <si>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</si>
  <si>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</si>
  <si>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</si>
  <si>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</si>
  <si>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</si>
  <si>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</si>
  <si>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</si>
  <si>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</si>
  <si>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</si>
  <si>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</si>
  <si>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</si>
  <si>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</si>
  <si>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</si>
  <si>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</si>
  <si>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</si>
  <si>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</si>
  <si>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</si>
  <si>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</si>
  <si>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</si>
  <si>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</si>
  <si>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</si>
  <si>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</si>
  <si>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</si>
  <si>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</si>
  <si>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</si>
  <si>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</si>
  <si>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福岡県大任町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</si>
  <si>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</si>
  <si>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</si>
  <si>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</si>
  <si>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</si>
  <si>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</si>
  <si>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</si>
  <si>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</si>
  <si>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</si>
  <si>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</si>
  <si>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</si>
  <si>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</si>
  <si>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</si>
  <si>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</si>
  <si>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</si>
  <si>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</si>
  <si>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</si>
  <si>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</si>
  <si>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</si>
  <si>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</si>
  <si>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</si>
  <si>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</si>
  <si>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</si>
  <si>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</si>
  <si>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</si>
  <si>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</si>
  <si>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</si>
  <si>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</si>
  <si>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</si>
  <si>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</si>
  <si>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</si>
  <si>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</si>
  <si>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</si>
  <si>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</si>
  <si>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</si>
  <si>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</si>
  <si>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</si>
  <si>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</si>
  <si>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</si>
  <si>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</si>
  <si>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</si>
  <si>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</si>
  <si>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</si>
  <si>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</si>
  <si>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</si>
  <si>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</si>
  <si>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</si>
  <si>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</si>
  <si>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</si>
  <si>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</si>
  <si>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</si>
  <si>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</si>
  <si>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</si>
  <si>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</si>
  <si>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</si>
  <si>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</si>
  <si>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</si>
  <si>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</si>
  <si>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</si>
  <si>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</si>
  <si>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</si>
  <si>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</si>
  <si>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</si>
  <si>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</si>
  <si>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</si>
  <si>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</si>
  <si>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</si>
  <si>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</si>
  <si>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</si>
  <si>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</si>
  <si>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</si>
  <si>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</si>
  <si>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</si>
  <si>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</si>
  <si>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</si>
  <si>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</si>
  <si>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</si>
  <si>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</si>
  <si>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</si>
  <si>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</si>
  <si>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</si>
  <si>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</si>
  <si>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</si>
  <si>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</si>
  <si>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</si>
  <si>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</si>
  <si>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</si>
  <si>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</si>
  <si>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</si>
  <si>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</si>
  <si>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</si>
  <si>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</si>
  <si>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</si>
  <si>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</si>
  <si>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</si>
  <si>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</si>
  <si>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</si>
  <si>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</si>
  <si>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</si>
  <si>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</si>
  <si>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</si>
  <si>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</si>
  <si>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</si>
  <si>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</si>
  <si>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</si>
  <si>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</si>
  <si>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</si>
  <si>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</si>
  <si>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</si>
  <si>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</si>
  <si>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</si>
  <si>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</si>
  <si>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</si>
  <si>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</si>
  <si>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</si>
  <si>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</si>
  <si>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</si>
  <si>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</si>
  <si>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</si>
  <si>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</si>
  <si>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</si>
  <si>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</si>
  <si>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</si>
  <si>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</si>
  <si>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</si>
  <si>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</si>
  <si>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</si>
  <si>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</si>
  <si>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</si>
  <si>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</si>
  <si>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</si>
  <si>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</si>
  <si>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</si>
  <si>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</si>
  <si>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</si>
  <si>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</si>
  <si>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</si>
  <si>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</si>
  <si>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</si>
  <si>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</si>
  <si>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</si>
  <si>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</si>
  <si>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</si>
  <si>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</si>
  <si>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</si>
  <si>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</si>
  <si>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</si>
  <si>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</si>
  <si>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</si>
  <si>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</si>
  <si>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</si>
  <si>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</si>
  <si>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</si>
  <si>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</si>
  <si>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福岡県大任町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</si>
  <si>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</si>
  <si>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</si>
  <si>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</si>
  <si>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</si>
  <si>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</si>
  <si>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</si>
  <si>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</si>
  <si>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</si>
  <si>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</si>
  <si>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</si>
  <si>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</si>
  <si>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</si>
  <si>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</si>
  <si>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</si>
  <si>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</si>
  <si>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</si>
  <si>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</si>
  <si>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</si>
  <si>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</si>
  <si>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</si>
  <si>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し尿処理・じん芥処理・埋立処分施設建設事業特別会計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</si>
  <si>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</si>
  <si>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</si>
  <si>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</si>
  <si>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</si>
  <si>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</si>
  <si>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</si>
  <si>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</si>
  <si>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</si>
  <si>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</si>
  <si>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</si>
  <si>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</si>
  <si>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</si>
  <si>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</si>
  <si>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</si>
  <si>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</si>
  <si>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</si>
  <si>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</si>
  <si>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</si>
  <si>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</si>
  <si>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</si>
  <si>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</si>
  <si>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</si>
  <si>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</si>
  <si>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</si>
  <si>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</si>
  <si>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</si>
  <si>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</si>
  <si>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</si>
  <si>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</si>
  <si>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</si>
  <si>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</si>
  <si>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</si>
  <si>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</si>
  <si>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</si>
  <si>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</si>
  <si>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</si>
  <si>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</si>
  <si>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</si>
  <si>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</si>
  <si>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</si>
  <si>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</si>
  <si>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</si>
  <si>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</si>
  <si>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</si>
  <si>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</si>
  <si>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</si>
  <si>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</si>
  <si>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</si>
  <si>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</si>
  <si>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</si>
  <si>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</si>
  <si>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</si>
  <si>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</si>
  <si>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</si>
  <si>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</si>
  <si>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</si>
  <si>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</si>
  <si>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</si>
  <si>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</si>
  <si>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</si>
  <si>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</si>
  <si>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</si>
  <si>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</si>
  <si>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</si>
  <si>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</si>
  <si>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</si>
  <si>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</si>
  <si>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</si>
  <si>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</si>
  <si>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</si>
  <si>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</si>
  <si>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</si>
  <si>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</si>
  <si>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</si>
  <si>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</si>
  <si>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</si>
  <si>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</si>
  <si>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</si>
  <si>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</si>
  <si>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</si>
  <si>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</si>
  <si>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</si>
  <si>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</si>
  <si>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</si>
  <si>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</si>
  <si>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</si>
  <si>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</si>
  <si>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</si>
  <si>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</si>
  <si>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</si>
  <si>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</si>
  <si>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</si>
  <si>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</si>
  <si>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</si>
  <si>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</si>
  <si>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</si>
  <si>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</si>
  <si>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</si>
  <si>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</si>
  <si>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</si>
  <si>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</si>
  <si>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</si>
  <si>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</si>
  <si>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</si>
  <si>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</si>
  <si>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</si>
  <si>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</si>
  <si>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</si>
  <si>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</si>
  <si>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</si>
  <si>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</si>
  <si>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</si>
  <si>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</si>
  <si>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</si>
  <si>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</si>
  <si>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</si>
  <si>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</si>
  <si>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</si>
  <si>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</si>
  <si>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</si>
  <si>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</si>
  <si>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</si>
  <si>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</si>
  <si>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</si>
  <si>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</si>
  <si>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</si>
  <si>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</si>
  <si>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</si>
  <si>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</si>
  <si>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</si>
  <si>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</si>
  <si>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</si>
  <si>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</si>
  <si>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</si>
  <si>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</si>
  <si>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</si>
  <si>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</si>
  <si>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</si>
  <si>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</si>
  <si>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</si>
  <si>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</si>
  <si>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</si>
  <si>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</si>
  <si>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</si>
  <si>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</si>
  <si>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</si>
  <si>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</si>
  <si>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</si>
  <si>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</si>
  <si>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</si>
  <si>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</si>
  <si>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</si>
  <si>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</si>
  <si>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</si>
  <si>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</si>
  <si>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</si>
  <si>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</si>
  <si>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</si>
  <si>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</si>
  <si>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</si>
  <si>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</si>
  <si>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</si>
  <si>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</si>
  <si>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</si>
  <si>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</si>
  <si>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</si>
  <si>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</si>
  <si>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</si>
  <si>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</si>
  <si>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0.92</t>
  </si>
  <si>
    <t>▲ 7.21</t>
  </si>
  <si>
    <t>▲ 6.54</t>
  </si>
  <si>
    <t>▲ 1.30</t>
  </si>
  <si>
    <t>▲ 10.78</t>
  </si>
  <si>
    <t>一般会計</t>
  </si>
  <si>
    <t>水道事業会計</t>
  </si>
  <si>
    <t>し尿処理・じん芥処理・埋立処分施設建設事業特別会計</t>
  </si>
  <si>
    <t>▲ 0.07</t>
  </si>
  <si>
    <t>国民健康保険事業</t>
  </si>
  <si>
    <t>▲ 5.34</t>
  </si>
  <si>
    <t>▲ 2.70</t>
  </si>
  <si>
    <t>▲ 1.17</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</si>
  <si>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</si>
  <si>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</si>
  <si>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</si>
  <si>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</si>
  <si>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</si>
  <si>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</si>
  <si>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</si>
  <si>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</si>
  <si>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</si>
  <si>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おおとう桜街道</t>
    <rPh sb="4" eb="7">
      <t>サクラカイドウ</t>
    </rPh>
    <phoneticPr fontId="2"/>
  </si>
  <si>
    <t>おおとうニンニク食品</t>
    <rPh sb="8" eb="10">
      <t>ショクヒン</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</si>
  <si>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</si>
  <si>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</si>
  <si>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</si>
  <si>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</si>
  <si>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田川郡東部環境衛生施設組合</t>
    <rPh sb="0" eb="3">
      <t>タガワグン</t>
    </rPh>
    <rPh sb="3" eb="5">
      <t>トウブ</t>
    </rPh>
    <rPh sb="5" eb="7">
      <t>カンキョウ</t>
    </rPh>
    <rPh sb="7" eb="9">
      <t>エイセイ</t>
    </rPh>
    <rPh sb="9" eb="11">
      <t>シセツ</t>
    </rPh>
    <rPh sb="11" eb="13">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</si>
  <si>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</si>
  <si>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福岡県田川地区消防組合</t>
    <rPh sb="0" eb="3">
      <t>フクオカケン</t>
    </rPh>
    <rPh sb="3" eb="5">
      <t>タガワ</t>
    </rPh>
    <rPh sb="5" eb="7">
      <t>チク</t>
    </rPh>
    <rPh sb="7" eb="9">
      <t>ショウボウ</t>
    </rPh>
    <rPh sb="9" eb="11">
      <t>クミアイ</t>
    </rPh>
    <phoneticPr fontId="2"/>
  </si>
  <si>
    <t>田川地区斎場組合</t>
    <rPh sb="0" eb="2">
      <t>タガワ</t>
    </rPh>
    <rPh sb="2" eb="4">
      <t>チク</t>
    </rPh>
    <rPh sb="4" eb="6">
      <t>サイジョウ</t>
    </rPh>
    <rPh sb="6" eb="8">
      <t>クミアイ</t>
    </rPh>
    <phoneticPr fontId="2"/>
  </si>
  <si>
    <t>福岡県自治会館管理組合</t>
    <rPh sb="0" eb="3">
      <t>フクオカケン</t>
    </rPh>
    <rPh sb="3" eb="5">
      <t>ジチ</t>
    </rPh>
    <rPh sb="5" eb="7">
      <t>カイカン</t>
    </rPh>
    <rPh sb="7" eb="9">
      <t>カンリ</t>
    </rPh>
    <rPh sb="9" eb="11">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</si>
  <si>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</si>
  <si>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福岡県後期高齢者医療広域連合（後期高齢特別会計）</t>
    <rPh sb="0" eb="3">
      <t>フクオカケン</t>
    </rPh>
    <rPh sb="3" eb="5">
      <t>コウキ</t>
    </rPh>
    <rPh sb="5" eb="8">
      <t>コウレイシャ</t>
    </rPh>
    <rPh sb="8" eb="10">
      <t>イリョウ</t>
    </rPh>
    <rPh sb="10" eb="12">
      <t>コウイキ</t>
    </rPh>
    <rPh sb="12" eb="14">
      <t>レンゴウ</t>
    </rPh>
    <rPh sb="15" eb="17">
      <t>コウキ</t>
    </rPh>
    <rPh sb="17" eb="19">
      <t>コウレイ</t>
    </rPh>
    <rPh sb="19" eb="21">
      <t>トクベツ</t>
    </rPh>
    <rPh sb="21" eb="2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</si>
  <si>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</si>
  <si>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</si>
  <si>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</si>
  <si>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</si>
  <si>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</si>
  <si>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</si>
  <si>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</si>
  <si>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</si>
  <si>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</si>
  <si>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</si>
  <si>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</si>
  <si>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</si>
  <si>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</si>
  <si>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地域振興基金（令和元年度末残高）</t>
    <rPh sb="0" eb="2">
      <t>チイキ</t>
    </rPh>
    <rPh sb="2" eb="4">
      <t>シンコウ</t>
    </rPh>
    <rPh sb="4" eb="6">
      <t>キキン</t>
    </rPh>
    <rPh sb="7" eb="9">
      <t>レイワ</t>
    </rPh>
    <rPh sb="9" eb="11">
      <t>ガンネン</t>
    </rPh>
    <rPh sb="11" eb="12">
      <t>ド</t>
    </rPh>
    <rPh sb="12" eb="13">
      <t>マツ</t>
    </rPh>
    <rPh sb="13" eb="15">
      <t>ザンダカ</t>
    </rPh>
    <phoneticPr fontId="5"/>
  </si>
  <si>
    <t>特定農業施設管理基金（令和元年度末残高）</t>
    <rPh sb="0" eb="2">
      <t>トクテイ</t>
    </rPh>
    <rPh sb="2" eb="4">
      <t>ノウギョウ</t>
    </rPh>
    <rPh sb="4" eb="6">
      <t>シセツ</t>
    </rPh>
    <rPh sb="6" eb="8">
      <t>カンリ</t>
    </rPh>
    <rPh sb="8" eb="10">
      <t>キキン</t>
    </rPh>
    <phoneticPr fontId="5"/>
  </si>
  <si>
    <t>過疎対策事業基金（令和元年度末残高）</t>
    <rPh sb="0" eb="2">
      <t>カソ</t>
    </rPh>
    <rPh sb="2" eb="4">
      <t>タイサク</t>
    </rPh>
    <rPh sb="4" eb="6">
      <t>ジギョウ</t>
    </rPh>
    <rPh sb="6" eb="8">
      <t>キキン</t>
    </rPh>
    <phoneticPr fontId="5"/>
  </si>
  <si>
    <t>ふるさと創生事業基金（令和元年度末残高）</t>
    <rPh sb="4" eb="6">
      <t>ソウセイ</t>
    </rPh>
    <rPh sb="6" eb="8">
      <t>ジギョウ</t>
    </rPh>
    <rPh sb="8" eb="10">
      <t>キキン</t>
    </rPh>
    <phoneticPr fontId="5"/>
  </si>
  <si>
    <t>中山間ふるさと水と土保全基金（令和元年度末残高）</t>
    <rPh sb="0" eb="3">
      <t>チュウサンカン</t>
    </rPh>
    <rPh sb="7" eb="8">
      <t>ミズ</t>
    </rPh>
    <rPh sb="9" eb="10">
      <t>ツチ</t>
    </rPh>
    <rPh sb="10" eb="12">
      <t>ホゼン</t>
    </rPh>
    <rPh sb="12" eb="14">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</si>
  <si>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</si>
  <si>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</si>
  <si>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</si>
  <si>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</si>
  <si>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</si>
  <si>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</si>
  <si>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</si>
  <si>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</si>
  <si>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</si>
  <si>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</si>
  <si>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</si>
  <si>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</si>
  <si>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平成28年度より大任町し尿処理・じん芥処理・埋立処分施設建設事業が開始されたことに伴い、公債費が上昇しているが、令和6年度をピークに減少していくと思われる。</t>
    <rPh sb="1" eb="3">
      <t>ヘイセイ</t>
    </rPh>
    <rPh sb="5" eb="6">
      <t>ネン</t>
    </rPh>
    <rPh sb="6" eb="7">
      <t>ド</t>
    </rPh>
    <rPh sb="9" eb="12">
      <t>オオトウマチ</t>
    </rPh>
    <rPh sb="13" eb="14">
      <t>ニョウ</t>
    </rPh>
    <rPh sb="14" eb="16">
      <t>ショリ</t>
    </rPh>
    <rPh sb="19" eb="20">
      <t>カイ</t>
    </rPh>
    <rPh sb="20" eb="22">
      <t>ショリ</t>
    </rPh>
    <rPh sb="23" eb="25">
      <t>ウメタテ</t>
    </rPh>
    <rPh sb="25" eb="27">
      <t>ショブン</t>
    </rPh>
    <rPh sb="27" eb="29">
      <t>シセツ</t>
    </rPh>
    <rPh sb="29" eb="31">
      <t>ケンセツ</t>
    </rPh>
    <rPh sb="31" eb="33">
      <t>ジギョウ</t>
    </rPh>
    <rPh sb="34" eb="36">
      <t>カイシ</t>
    </rPh>
    <rPh sb="42" eb="43">
      <t>トモナ</t>
    </rPh>
    <rPh sb="45" eb="48">
      <t>コウサイヒ</t>
    </rPh>
    <rPh sb="49" eb="51">
      <t>ジョウショウ</t>
    </rPh>
    <rPh sb="57" eb="59">
      <t>レイワ</t>
    </rPh>
    <rPh sb="60" eb="61">
      <t>ネン</t>
    </rPh>
    <rPh sb="61" eb="62">
      <t>ド</t>
    </rPh>
    <rPh sb="67" eb="69">
      <t>ゲンショウ</t>
    </rPh>
    <rPh sb="74" eb="75">
      <t>オモ</t>
    </rPh>
    <phoneticPr fontId="5"/>
  </si>
  <si>
    <t xml:space="preserve">　将来負担比率は、公債費の増加に伴い、類似団体に比べ高い水準にあり、有形固定資産減価償却率も、類似団体よりも若干高い水準にある。
　今後は、新規の大型事業に伴い、減少していく見込みである。
</t>
    <rPh sb="1" eb="3">
      <t>ショウライ</t>
    </rPh>
    <rPh sb="3" eb="5">
      <t>フタン</t>
    </rPh>
    <rPh sb="5" eb="7">
      <t>ヒリツ</t>
    </rPh>
    <rPh sb="9" eb="12">
      <t>コウサイヒ</t>
    </rPh>
    <rPh sb="13" eb="15">
      <t>ゾウカ</t>
    </rPh>
    <rPh sb="16" eb="17">
      <t>トモナ</t>
    </rPh>
    <rPh sb="19" eb="21">
      <t>ルイジ</t>
    </rPh>
    <rPh sb="21" eb="23">
      <t>ダンタイ</t>
    </rPh>
    <rPh sb="24" eb="25">
      <t>クラ</t>
    </rPh>
    <rPh sb="26" eb="27">
      <t>タカ</t>
    </rPh>
    <rPh sb="28" eb="30">
      <t>スイジュン</t>
    </rPh>
    <rPh sb="56" eb="5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</si>
</sst>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873B-40D6-A06D-9335FD849E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157193</c:v>
                </c:pt>
                <c:pt idx="1">
                  <c:v>306118</c:v>
                </c:pt>
                <c:pt idx="2">
                  <c:v>496103</c:v>
                </c:pt>
                <c:pt idx="3">
                  <c:v>879057</c:v>
                </c:pt>
                <c:pt idx="4">
                  <c:v>1192048</c:v>
                </c:pt>
              </c:numCache>
            </c:numRef>
          </c:val>
          <c:smooth val="0"/>
          <c:extLst xmlns:c16r2="http://schemas.microsoft.com/office/drawing/2015/06/chart">
            <c:ext xmlns:c16="http://schemas.microsoft.com/office/drawing/2014/chart" uri="{C3380CC4-5D6E-409C-BE32-E72D297353CC}">
              <c16:uniqueId val="{00000001-873B-40D6-A06D-9335FD849ED2}"/>
            </c:ext>
          </c:extLst>
        </c:ser>
        <c:dLbls>
          <c:showLegendKey val="0"/>
          <c:showVal val="0"/>
          <c:showCatName val="0"/>
          <c:showSerName val="0"/>
          <c:showPercent val="0"/>
          <c:showBubbleSize val="0"/>
        </c:dLbls>
        <c:marker val="1"/>
        <c:smooth val="0"/>
        <c:axId val="496532392"/>
        <c:axId val="496553400"/>
      </c:lineChart>
      <c:catAx>
        <c:axId val="496532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553400"/>
        <c:crosses val="autoZero"/>
        <c:auto val="1"/>
        <c:lblAlgn val="ctr"/>
        <c:lblOffset val="100"/>
        <c:tickLblSkip val="1"/>
        <c:tickMarkSkip val="1"/>
        <c:noMultiLvlLbl val="0"/>
      </c:catAx>
      <c:valAx>
        <c:axId val="49655340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532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21.6</c:v>
                </c:pt>
                <c:pt idx="1">
                  <c:v>19.059999999999999</c:v>
                </c:pt>
                <c:pt idx="2">
                  <c:v>18.84</c:v>
                </c:pt>
                <c:pt idx="3">
                  <c:v>22.28</c:v>
                </c:pt>
                <c:pt idx="4">
                  <c:v>20.66</c:v>
                </c:pt>
              </c:numCache>
            </c:numRef>
          </c:val>
          <c:extLst xmlns:c16r2="http://schemas.microsoft.com/office/drawing/2015/06/chart">
            <c:ext xmlns:c16="http://schemas.microsoft.com/office/drawing/2014/chart" uri="{C3380CC4-5D6E-409C-BE32-E72D297353CC}">
              <c16:uniqueId val="{00000000-3634-480E-83D1-FBB1C237AC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53.97</c:v>
                </c:pt>
                <c:pt idx="1">
                  <c:v>58.73</c:v>
                </c:pt>
                <c:pt idx="2">
                  <c:v>58.75</c:v>
                </c:pt>
                <c:pt idx="3">
                  <c:v>53.54</c:v>
                </c:pt>
                <c:pt idx="4">
                  <c:v>42.6</c:v>
                </c:pt>
              </c:numCache>
            </c:numRef>
          </c:val>
          <c:extLst xmlns:c16r2="http://schemas.microsoft.com/office/drawing/2015/06/chart">
            <c:ext xmlns:c16="http://schemas.microsoft.com/office/drawing/2014/chart" uri="{C3380CC4-5D6E-409C-BE32-E72D297353CC}">
              <c16:uniqueId val="{00000001-3634-480E-83D1-FBB1C237AC0C}"/>
            </c:ext>
          </c:extLst>
        </c:ser>
        <c:dLbls>
          <c:showLegendKey val="0"/>
          <c:showVal val="0"/>
          <c:showCatName val="0"/>
          <c:showSerName val="0"/>
          <c:showPercent val="0"/>
          <c:showBubbleSize val="0"/>
        </c:dLbls>
        <c:gapWidth val="250"/>
        <c:overlap val="100"/>
        <c:axId val="500291952"/>
        <c:axId val="501839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-0.92</c:v>
                </c:pt>
                <c:pt idx="1">
                  <c:v>-7.21</c:v>
                </c:pt>
                <c:pt idx="2">
                  <c:v>-6.54</c:v>
                </c:pt>
                <c:pt idx="3">
                  <c:v>-1.3</c:v>
                </c:pt>
                <c:pt idx="4">
                  <c:v>-10.78</c:v>
                </c:pt>
              </c:numCache>
            </c:numRef>
          </c:val>
          <c:smooth val="0"/>
          <c:extLst xmlns:c16r2="http://schemas.microsoft.com/office/drawing/2015/06/chart">
            <c:ext xmlns:c16="http://schemas.microsoft.com/office/drawing/2014/chart" uri="{C3380CC4-5D6E-409C-BE32-E72D297353CC}">
              <c16:uniqueId val="{00000002-3634-480E-83D1-FBB1C237AC0C}"/>
            </c:ext>
          </c:extLst>
        </c:ser>
        <c:dLbls>
          <c:showLegendKey val="0"/>
          <c:showVal val="0"/>
          <c:showCatName val="0"/>
          <c:showSerName val="0"/>
          <c:showPercent val="0"/>
          <c:showBubbleSize val="0"/>
        </c:dLbls>
        <c:marker val="1"/>
        <c:smooth val="0"/>
        <c:axId val="500291952"/>
        <c:axId val="501839400"/>
      </c:lineChart>
      <c:catAx>
        <c:axId val="50029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839400"/>
        <c:crosses val="autoZero"/>
        <c:auto val="1"/>
        <c:lblAlgn val="ctr"/>
        <c:lblOffset val="100"/>
        <c:tickLblSkip val="1"/>
        <c:tickMarkSkip val="1"/>
        <c:noMultiLvlLbl val="0"/>
      </c:catAx>
      <c:valAx>
        <c:axId val="50183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9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F9E-42D0-84F4-8FD6069D23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9E-42D0-84F4-8FD6069D23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F9E-42D0-84F4-8FD6069D23B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F9E-42D0-84F4-8FD6069D23B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F9E-42D0-84F4-8FD6069D23B7}"/>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0.14000000000000001</c:v>
                </c:pt>
                <c:pt idx="4">
                  <c:v>#N/A</c:v>
                </c:pt>
                <c:pt idx="5">
                  <c:v>0.05</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DF9E-42D0-84F4-8FD6069D23B7}"/>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5.34</c:v>
                </c:pt>
                <c:pt idx="1">
                  <c:v>#N/A</c:v>
                </c:pt>
                <c:pt idx="2">
                  <c:v>2.7</c:v>
                </c:pt>
                <c:pt idx="3">
                  <c:v>#N/A</c:v>
                </c:pt>
                <c:pt idx="4">
                  <c:v>1.17</c:v>
                </c:pt>
                <c:pt idx="5">
                  <c:v>#N/A</c:v>
                </c:pt>
                <c:pt idx="6">
                  <c:v>#N/A</c:v>
                </c:pt>
                <c:pt idx="7">
                  <c:v>0.28000000000000003</c:v>
                </c:pt>
                <c:pt idx="8">
                  <c:v>#N/A</c:v>
                </c:pt>
                <c:pt idx="9">
                  <c:v>1.87</c:v>
                </c:pt>
              </c:numCache>
            </c:numRef>
          </c:val>
          <c:extLst xmlns:c16r2="http://schemas.microsoft.com/office/drawing/2015/06/chart">
            <c:ext xmlns:c16="http://schemas.microsoft.com/office/drawing/2014/chart" uri="{C3380CC4-5D6E-409C-BE32-E72D297353CC}">
              <c16:uniqueId val="{00000006-DF9E-42D0-84F4-8FD6069D23B7}"/>
            </c:ext>
          </c:extLst>
        </c:ser>
        <c:ser>
          <c:idx val="7"/>
          <c:order val="7"/>
          <c:tx>
            <c:strRef>
              <c:f>データシート!$A$34</c:f>
              <c:strCache>
                <c:ptCount val="1"/>
                <c:pt idx="0">
                  <c:v>し尿処理・じん芥処理・埋立処分施設建設事業特別会計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0</c:v>
                </c:pt>
                <c:pt idx="4">
                  <c:v>7.0000000000000007E-2</c:v>
                </c:pt>
                <c:pt idx="5">
                  <c:v>#N/A</c:v>
                </c:pt>
                <c:pt idx="6">
                  <c:v>#N/A</c:v>
                </c:pt>
                <c:pt idx="7">
                  <c:v>2.68</c:v>
                </c:pt>
                <c:pt idx="8">
                  <c:v>#N/A</c:v>
                </c:pt>
                <c:pt idx="9">
                  <c:v>7.7</c:v>
                </c:pt>
              </c:numCache>
            </c:numRef>
          </c:val>
          <c:extLst xmlns:c16r2="http://schemas.microsoft.com/office/drawing/2015/06/chart">
            <c:ext xmlns:c16="http://schemas.microsoft.com/office/drawing/2014/chart" uri="{C3380CC4-5D6E-409C-BE32-E72D297353CC}">
              <c16:uniqueId val="{00000007-DF9E-42D0-84F4-8FD6069D23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2.98</c:v>
                </c:pt>
                <c:pt idx="2">
                  <c:v>#N/A</c:v>
                </c:pt>
                <c:pt idx="3">
                  <c:v>3.37</c:v>
                </c:pt>
                <c:pt idx="4">
                  <c:v>#N/A</c:v>
                </c:pt>
                <c:pt idx="5">
                  <c:v>6.42</c:v>
                </c:pt>
                <c:pt idx="6">
                  <c:v>#N/A</c:v>
                </c:pt>
                <c:pt idx="7">
                  <c:v>6.36</c:v>
                </c:pt>
                <c:pt idx="8">
                  <c:v>#N/A</c:v>
                </c:pt>
                <c:pt idx="9">
                  <c:v>8.43</c:v>
                </c:pt>
              </c:numCache>
            </c:numRef>
          </c:val>
          <c:extLst xmlns:c16r2="http://schemas.microsoft.com/office/drawing/2015/06/chart">
            <c:ext xmlns:c16="http://schemas.microsoft.com/office/drawing/2014/chart" uri="{C3380CC4-5D6E-409C-BE32-E72D297353CC}">
              <c16:uniqueId val="{00000008-DF9E-42D0-84F4-8FD6069D23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21.6</c:v>
                </c:pt>
                <c:pt idx="2">
                  <c:v>#N/A</c:v>
                </c:pt>
                <c:pt idx="3">
                  <c:v>19.059999999999999</c:v>
                </c:pt>
                <c:pt idx="4">
                  <c:v>#N/A</c:v>
                </c:pt>
                <c:pt idx="5">
                  <c:v>18.920000000000002</c:v>
                </c:pt>
                <c:pt idx="6">
                  <c:v>#N/A</c:v>
                </c:pt>
                <c:pt idx="7">
                  <c:v>19.59</c:v>
                </c:pt>
                <c:pt idx="8">
                  <c:v>#N/A</c:v>
                </c:pt>
                <c:pt idx="9">
                  <c:v>12.95</c:v>
                </c:pt>
              </c:numCache>
            </c:numRef>
          </c:val>
          <c:extLst xmlns:c16r2="http://schemas.microsoft.com/office/drawing/2015/06/chart">
            <c:ext xmlns:c16="http://schemas.microsoft.com/office/drawing/2014/chart" uri="{C3380CC4-5D6E-409C-BE32-E72D297353CC}">
              <c16:uniqueId val="{00000009-DF9E-42D0-84F4-8FD6069D23B7}"/>
            </c:ext>
          </c:extLst>
        </c:ser>
        <c:dLbls>
          <c:showLegendKey val="0"/>
          <c:showVal val="0"/>
          <c:showCatName val="0"/>
          <c:showSerName val="0"/>
          <c:showPercent val="0"/>
          <c:showBubbleSize val="0"/>
        </c:dLbls>
        <c:gapWidth val="150"/>
        <c:overlap val="100"/>
        <c:axId val="505003176"/>
        <c:axId val="505003560"/>
      </c:barChart>
      <c:catAx>
        <c:axId val="50500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003560"/>
        <c:crosses val="autoZero"/>
        <c:auto val="1"/>
        <c:lblAlgn val="ctr"/>
        <c:lblOffset val="100"/>
        <c:tickLblSkip val="1"/>
        <c:tickMarkSkip val="1"/>
        <c:noMultiLvlLbl val="0"/>
      </c:catAx>
      <c:valAx>
        <c:axId val="505003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003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795</c:v>
                </c:pt>
                <c:pt idx="5">
                  <c:v>783</c:v>
                </c:pt>
                <c:pt idx="8">
                  <c:v>855</c:v>
                </c:pt>
                <c:pt idx="11">
                  <c:v>946</c:v>
                </c:pt>
                <c:pt idx="14">
                  <c:v>889</c:v>
                </c:pt>
              </c:numCache>
            </c:numRef>
          </c:val>
          <c:extLst xmlns:c16r2="http://schemas.microsoft.com/office/drawing/2015/06/chart">
            <c:ext xmlns:c16="http://schemas.microsoft.com/office/drawing/2014/chart" uri="{C3380CC4-5D6E-409C-BE32-E72D297353CC}">
              <c16:uniqueId val="{00000000-61DB-4643-819C-B35B0037B0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1DB-4643-819C-B35B0037B0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1DB-4643-819C-B35B0037B0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10</c:v>
                </c:pt>
                <c:pt idx="6">
                  <c:v>8</c:v>
                </c:pt>
                <c:pt idx="9">
                  <c:v>8</c:v>
                </c:pt>
                <c:pt idx="12">
                  <c:v>9</c:v>
                </c:pt>
              </c:numCache>
            </c:numRef>
          </c:val>
          <c:extLst xmlns:c16r2="http://schemas.microsoft.com/office/drawing/2015/06/chart">
            <c:ext xmlns:c16="http://schemas.microsoft.com/office/drawing/2014/chart" uri="{C3380CC4-5D6E-409C-BE32-E72D297353CC}">
              <c16:uniqueId val="{00000003-61DB-4643-819C-B35B0037B0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18</c:v>
                </c:pt>
                <c:pt idx="12">
                  <c:v>38</c:v>
                </c:pt>
              </c:numCache>
            </c:numRef>
          </c:val>
          <c:extLst xmlns:c16r2="http://schemas.microsoft.com/office/drawing/2015/06/chart">
            <c:ext xmlns:c16="http://schemas.microsoft.com/office/drawing/2014/chart" uri="{C3380CC4-5D6E-409C-BE32-E72D297353CC}">
              <c16:uniqueId val="{00000004-61DB-4643-819C-B35B0037B0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DB-4643-819C-B35B0037B0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1DB-4643-819C-B35B0037B0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1048</c:v>
                </c:pt>
                <c:pt idx="3">
                  <c:v>1050</c:v>
                </c:pt>
                <c:pt idx="6">
                  <c:v>1134</c:v>
                </c:pt>
                <c:pt idx="9">
                  <c:v>1186</c:v>
                </c:pt>
                <c:pt idx="12">
                  <c:v>1141</c:v>
                </c:pt>
              </c:numCache>
            </c:numRef>
          </c:val>
          <c:extLst xmlns:c16r2="http://schemas.microsoft.com/office/drawing/2015/06/chart">
            <c:ext xmlns:c16="http://schemas.microsoft.com/office/drawing/2014/chart" uri="{C3380CC4-5D6E-409C-BE32-E72D297353CC}">
              <c16:uniqueId val="{00000007-61DB-4643-819C-B35B0037B059}"/>
            </c:ext>
          </c:extLst>
        </c:ser>
        <c:dLbls>
          <c:showLegendKey val="0"/>
          <c:showVal val="0"/>
          <c:showCatName val="0"/>
          <c:showSerName val="0"/>
          <c:showPercent val="0"/>
          <c:showBubbleSize val="0"/>
        </c:dLbls>
        <c:gapWidth val="100"/>
        <c:overlap val="100"/>
        <c:axId val="505121528"/>
        <c:axId val="49443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262</c:v>
                </c:pt>
                <c:pt idx="2">
                  <c:v>#N/A</c:v>
                </c:pt>
                <c:pt idx="3">
                  <c:v>#N/A</c:v>
                </c:pt>
                <c:pt idx="4">
                  <c:v>277</c:v>
                </c:pt>
                <c:pt idx="5">
                  <c:v>#N/A</c:v>
                </c:pt>
                <c:pt idx="6">
                  <c:v>#N/A</c:v>
                </c:pt>
                <c:pt idx="7">
                  <c:v>287</c:v>
                </c:pt>
                <c:pt idx="8">
                  <c:v>#N/A</c:v>
                </c:pt>
                <c:pt idx="9">
                  <c:v>#N/A</c:v>
                </c:pt>
                <c:pt idx="10">
                  <c:v>266</c:v>
                </c:pt>
                <c:pt idx="11">
                  <c:v>#N/A</c:v>
                </c:pt>
                <c:pt idx="12">
                  <c:v>#N/A</c:v>
                </c:pt>
                <c:pt idx="13">
                  <c:v>299</c:v>
                </c:pt>
                <c:pt idx="14">
                  <c:v>#N/A</c:v>
                </c:pt>
              </c:numCache>
            </c:numRef>
          </c:val>
          <c:smooth val="0"/>
          <c:extLst xmlns:c16r2="http://schemas.microsoft.com/office/drawing/2015/06/chart">
            <c:ext xmlns:c16="http://schemas.microsoft.com/office/drawing/2014/chart" uri="{C3380CC4-5D6E-409C-BE32-E72D297353CC}">
              <c16:uniqueId val="{00000008-61DB-4643-819C-B35B0037B059}"/>
            </c:ext>
          </c:extLst>
        </c:ser>
        <c:dLbls>
          <c:showLegendKey val="0"/>
          <c:showVal val="0"/>
          <c:showCatName val="0"/>
          <c:showSerName val="0"/>
          <c:showPercent val="0"/>
          <c:showBubbleSize val="0"/>
        </c:dLbls>
        <c:marker val="1"/>
        <c:smooth val="0"/>
        <c:axId val="505121528"/>
        <c:axId val="494438048"/>
      </c:lineChart>
      <c:catAx>
        <c:axId val="50512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438048"/>
        <c:crosses val="autoZero"/>
        <c:auto val="1"/>
        <c:lblAlgn val="ctr"/>
        <c:lblOffset val="100"/>
        <c:tickLblSkip val="1"/>
        <c:tickMarkSkip val="1"/>
        <c:noMultiLvlLbl val="0"/>
      </c:catAx>
      <c:valAx>
        <c:axId val="49443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12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6301</c:v>
                </c:pt>
                <c:pt idx="5">
                  <c:v>6550</c:v>
                </c:pt>
                <c:pt idx="8">
                  <c:v>7119</c:v>
                </c:pt>
                <c:pt idx="11">
                  <c:v>8853</c:v>
                </c:pt>
                <c:pt idx="14">
                  <c:v>11493</c:v>
                </c:pt>
              </c:numCache>
            </c:numRef>
          </c:val>
          <c:extLst xmlns:c16r2="http://schemas.microsoft.com/office/drawing/2015/06/chart">
            <c:ext xmlns:c16="http://schemas.microsoft.com/office/drawing/2014/chart" uri="{C3380CC4-5D6E-409C-BE32-E72D297353CC}">
              <c16:uniqueId val="{00000000-99D7-45B6-9433-F3519B3C9A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1987</c:v>
                </c:pt>
                <c:pt idx="5">
                  <c:v>1747</c:v>
                </c:pt>
                <c:pt idx="8">
                  <c:v>2072</c:v>
                </c:pt>
                <c:pt idx="11">
                  <c:v>2385</c:v>
                </c:pt>
                <c:pt idx="14">
                  <c:v>2849</c:v>
                </c:pt>
              </c:numCache>
            </c:numRef>
          </c:val>
          <c:extLst xmlns:c16r2="http://schemas.microsoft.com/office/drawing/2015/06/chart">
            <c:ext xmlns:c16="http://schemas.microsoft.com/office/drawing/2014/chart" uri="{C3380CC4-5D6E-409C-BE32-E72D297353CC}">
              <c16:uniqueId val="{00000001-99D7-45B6-9433-F3519B3C9A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3124</c:v>
                </c:pt>
                <c:pt idx="5">
                  <c:v>3274</c:v>
                </c:pt>
                <c:pt idx="8">
                  <c:v>3348</c:v>
                </c:pt>
                <c:pt idx="11">
                  <c:v>3306</c:v>
                </c:pt>
                <c:pt idx="14">
                  <c:v>3177</c:v>
                </c:pt>
              </c:numCache>
            </c:numRef>
          </c:val>
          <c:extLst xmlns:c16r2="http://schemas.microsoft.com/office/drawing/2015/06/chart">
            <c:ext xmlns:c16="http://schemas.microsoft.com/office/drawing/2014/chart" uri="{C3380CC4-5D6E-409C-BE32-E72D297353CC}">
              <c16:uniqueId val="{00000002-99D7-45B6-9433-F3519B3C9A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9D7-45B6-9433-F3519B3C9A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9D7-45B6-9433-F3519B3C9A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D7-45B6-9433-F3519B3C9A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746</c:v>
                </c:pt>
                <c:pt idx="3">
                  <c:v>728</c:v>
                </c:pt>
                <c:pt idx="6">
                  <c:v>707</c:v>
                </c:pt>
                <c:pt idx="9">
                  <c:v>701</c:v>
                </c:pt>
                <c:pt idx="12">
                  <c:v>638</c:v>
                </c:pt>
              </c:numCache>
            </c:numRef>
          </c:val>
          <c:extLst xmlns:c16r2="http://schemas.microsoft.com/office/drawing/2015/06/chart">
            <c:ext xmlns:c16="http://schemas.microsoft.com/office/drawing/2014/chart" uri="{C3380CC4-5D6E-409C-BE32-E72D297353CC}">
              <c16:uniqueId val="{00000006-99D7-45B6-9433-F3519B3C9A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70</c:v>
                </c:pt>
                <c:pt idx="3">
                  <c:v>110</c:v>
                </c:pt>
                <c:pt idx="6">
                  <c:v>109</c:v>
                </c:pt>
                <c:pt idx="9">
                  <c:v>105</c:v>
                </c:pt>
                <c:pt idx="12">
                  <c:v>70</c:v>
                </c:pt>
              </c:numCache>
            </c:numRef>
          </c:val>
          <c:extLst xmlns:c16r2="http://schemas.microsoft.com/office/drawing/2015/06/chart">
            <c:ext xmlns:c16="http://schemas.microsoft.com/office/drawing/2014/chart" uri="{C3380CC4-5D6E-409C-BE32-E72D297353CC}">
              <c16:uniqueId val="{00000007-99D7-45B6-9433-F3519B3C9A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747</c:v>
                </c:pt>
              </c:numCache>
            </c:numRef>
          </c:val>
          <c:extLst xmlns:c16r2="http://schemas.microsoft.com/office/drawing/2015/06/chart">
            <c:ext xmlns:c16="http://schemas.microsoft.com/office/drawing/2014/chart" uri="{C3380CC4-5D6E-409C-BE32-E72D297353CC}">
              <c16:uniqueId val="{00000008-99D7-45B6-9433-F3519B3C9A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9D7-45B6-9433-F3519B3C9A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10494</c:v>
                </c:pt>
                <c:pt idx="3">
                  <c:v>10699</c:v>
                </c:pt>
                <c:pt idx="6">
                  <c:v>11690</c:v>
                </c:pt>
                <c:pt idx="9">
                  <c:v>13780</c:v>
                </c:pt>
                <c:pt idx="12">
                  <c:v>17294</c:v>
                </c:pt>
              </c:numCache>
            </c:numRef>
          </c:val>
          <c:extLst xmlns:c16r2="http://schemas.microsoft.com/office/drawing/2015/06/chart">
            <c:ext xmlns:c16="http://schemas.microsoft.com/office/drawing/2014/chart" uri="{C3380CC4-5D6E-409C-BE32-E72D297353CC}">
              <c16:uniqueId val="{0000000A-99D7-45B6-9433-F3519B3C9AA0}"/>
            </c:ext>
          </c:extLst>
        </c:ser>
        <c:dLbls>
          <c:showLegendKey val="0"/>
          <c:showVal val="0"/>
          <c:showCatName val="0"/>
          <c:showSerName val="0"/>
          <c:showPercent val="0"/>
          <c:showBubbleSize val="0"/>
        </c:dLbls>
        <c:gapWidth val="100"/>
        <c:overlap val="100"/>
        <c:axId val="494450936"/>
        <c:axId val="497271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42</c:v>
                </c:pt>
                <c:pt idx="11">
                  <c:v>#N/A</c:v>
                </c:pt>
                <c:pt idx="12">
                  <c:v>#N/A</c:v>
                </c:pt>
                <c:pt idx="13">
                  <c:v>1230</c:v>
                </c:pt>
                <c:pt idx="14">
                  <c:v>#N/A</c:v>
                </c:pt>
              </c:numCache>
            </c:numRef>
          </c:val>
          <c:smooth val="0"/>
          <c:extLst xmlns:c16r2="http://schemas.microsoft.com/office/drawing/2015/06/chart">
            <c:ext xmlns:c16="http://schemas.microsoft.com/office/drawing/2014/chart" uri="{C3380CC4-5D6E-409C-BE32-E72D297353CC}">
              <c16:uniqueId val="{0000000B-99D7-45B6-9433-F3519B3C9AA0}"/>
            </c:ext>
          </c:extLst>
        </c:ser>
        <c:dLbls>
          <c:showLegendKey val="0"/>
          <c:showVal val="0"/>
          <c:showCatName val="0"/>
          <c:showSerName val="0"/>
          <c:showPercent val="0"/>
          <c:showBubbleSize val="0"/>
        </c:dLbls>
        <c:marker val="1"/>
        <c:smooth val="0"/>
        <c:axId val="494450936"/>
        <c:axId val="497271728"/>
      </c:lineChart>
      <c:catAx>
        <c:axId val="49445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271728"/>
        <c:crosses val="autoZero"/>
        <c:auto val="1"/>
        <c:lblAlgn val="ctr"/>
        <c:lblOffset val="100"/>
        <c:tickLblSkip val="1"/>
        <c:tickMarkSkip val="1"/>
        <c:noMultiLvlLbl val="0"/>
      </c:catAx>
      <c:valAx>
        <c:axId val="49727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45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1370</c:v>
                </c:pt>
                <c:pt idx="1">
                  <c:v>1271</c:v>
                </c:pt>
                <c:pt idx="2">
                  <c:v>1023</c:v>
                </c:pt>
              </c:numCache>
            </c:numRef>
          </c:val>
          <c:extLst xmlns:c16r2="http://schemas.microsoft.com/office/drawing/2015/06/chart">
            <c:ext xmlns:c16="http://schemas.microsoft.com/office/drawing/2014/chart" uri="{C3380CC4-5D6E-409C-BE32-E72D297353CC}">
              <c16:uniqueId val="{00000000-0CC9-4E3E-A0CC-61F7602D83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452</c:v>
                </c:pt>
                <c:pt idx="1">
                  <c:v>453</c:v>
                </c:pt>
                <c:pt idx="2">
                  <c:v>453</c:v>
                </c:pt>
              </c:numCache>
            </c:numRef>
          </c:val>
          <c:extLst xmlns:c16r2="http://schemas.microsoft.com/office/drawing/2015/06/chart">
            <c:ext xmlns:c16="http://schemas.microsoft.com/office/drawing/2014/chart" uri="{C3380CC4-5D6E-409C-BE32-E72D297353CC}">
              <c16:uniqueId val="{00000001-0CC9-4E3E-A0CC-61F7602D83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1526</c:v>
                </c:pt>
                <c:pt idx="1">
                  <c:v>1582</c:v>
                </c:pt>
                <c:pt idx="2">
                  <c:v>1701</c:v>
                </c:pt>
              </c:numCache>
            </c:numRef>
          </c:val>
          <c:extLst xmlns:c16r2="http://schemas.microsoft.com/office/drawing/2015/06/chart">
            <c:ext xmlns:c16="http://schemas.microsoft.com/office/drawing/2014/chart" uri="{C3380CC4-5D6E-409C-BE32-E72D297353CC}">
              <c16:uniqueId val="{00000002-0CC9-4E3E-A0CC-61F7602D8332}"/>
            </c:ext>
          </c:extLst>
        </c:ser>
        <c:dLbls>
          <c:showLegendKey val="0"/>
          <c:showVal val="0"/>
          <c:showCatName val="0"/>
          <c:showSerName val="0"/>
          <c:showPercent val="0"/>
          <c:showBubbleSize val="0"/>
        </c:dLbls>
        <c:gapWidth val="120"/>
        <c:overlap val="100"/>
        <c:axId val="504783848"/>
        <c:axId val="504784232"/>
      </c:barChart>
      <c:catAx>
        <c:axId val="50478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784232"/>
        <c:crosses val="autoZero"/>
        <c:auto val="1"/>
        <c:lblAlgn val="ctr"/>
        <c:lblOffset val="100"/>
        <c:tickLblSkip val="1"/>
        <c:tickMarkSkip val="1"/>
        <c:noMultiLvlLbl val="0"/>
      </c:catAx>
      <c:valAx>
        <c:axId val="504784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78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2FC-47F2-AA4C-687578FF6904}"/>
                </c:ext>
                <c:ext xmlns:c15="http://schemas.microsoft.com/office/drawing/2012/chart" uri="{CE6537A1-D6FC-4f65-9D91-7224C49458BB}">
                  <c15:dlblFieldTable>
                    <c15:dlblFTEntry>
                      <c15:txfldGUID>{85AD8769-03B1-4DD6-B11F-E9DF649C2EB1}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2FC-47F2-AA4C-687578FF6904}"/>
                </c:ext>
                <c:ext xmlns:c15="http://schemas.microsoft.com/office/drawing/2012/chart" uri="{CE6537A1-D6FC-4f65-9D91-7224C49458BB}">
                  <c15:dlblFieldTable>
                    <c15:dlblFTEntry>
                      <c15:txfldGUID>{E33E5E70-880D-44ED-AEC6-8876CD3CF016}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2FC-47F2-AA4C-687578FF6904}"/>
                </c:ext>
                <c:ext xmlns:c15="http://schemas.microsoft.com/office/drawing/2012/chart" uri="{CE6537A1-D6FC-4f65-9D91-7224C49458BB}">
                  <c15:dlblFieldTable>
                    <c15:dlblFTEntry>
                      <c15:txfldGUID>{DCEAAAFC-85B1-45E9-9B91-78DAEEC01B5C}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2FC-47F2-AA4C-687578FF6904}"/>
                </c:ext>
                <c:ext xmlns:c15="http://schemas.microsoft.com/office/drawing/2012/chart" uri="{CE6537A1-D6FC-4f65-9D91-7224C49458BB}">
                  <c15:dlblFieldTable>
                    <c15:dlblFTEntry>
                      <c15:txfldGUID>{884B5932-A588-4F9E-A71E-9A93BAD18390}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2FC-47F2-AA4C-687578FF6904}"/>
                </c:ext>
                <c:ext xmlns:c15="http://schemas.microsoft.com/office/drawing/2012/chart" uri="{CE6537A1-D6FC-4f65-9D91-7224C49458BB}">
                  <c15:dlblFieldTable>
                    <c15:dlblFTEntry>
                      <c15:txfldGUID>{C9A28544-A0F7-46FF-A634-CE434F0393B8}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2FC-47F2-AA4C-687578FF6904}"/>
                </c:ext>
                <c:ext xmlns:c15="http://schemas.microsoft.com/office/drawing/2012/chart" uri="{CE6537A1-D6FC-4f65-9D91-7224C49458BB}">
                  <c15:dlblFieldTable>
                    <c15:dlblFTEntry>
                      <c15:txfldGUID>{332D8237-483B-40C7-9026-CA9F092C2332}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2FC-47F2-AA4C-687578FF6904}"/>
                </c:ext>
                <c:ext xmlns:c15="http://schemas.microsoft.com/office/drawing/2012/chart" uri="{CE6537A1-D6FC-4f65-9D91-7224C49458BB}">
                  <c15:dlblFieldTable>
                    <c15:dlblFTEntry>
                      <c15:txfldGUID>{DBF9C2F1-B291-42C2-9FD7-6F1CC4538F63}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2FC-47F2-AA4C-687578FF6904}"/>
                </c:ext>
                <c:ext xmlns:c15="http://schemas.microsoft.com/office/drawing/2012/chart" uri="{CE6537A1-D6FC-4f65-9D91-7224C49458BB}">
                  <c15:layout/>
                  <c15:dlblFieldTable>
                    <c15:dlblFTEntry>
                      <c15:txfldGUID>{AD7AAE7A-F1D6-4E57-8C48-C23F3A3B0C90}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2FC-47F2-AA4C-687578FF6904}"/>
                </c:ext>
                <c:ext xmlns:c15="http://schemas.microsoft.com/office/drawing/2012/chart" uri="{CE6537A1-D6FC-4f65-9D91-7224C49458BB}">
                  <c15:layout/>
                  <c15:dlblFieldTable>
                    <c15:dlblFTEntry>
                      <c15:txfldGUID>{0A51C6DB-47F2-46E8-895D-42EC14A7444F}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51.8</c:v>
                </c:pt>
                <c:pt idx="16">
                  <c:v>64.099999999999994</c:v>
                </c:pt>
                <c:pt idx="24">
                  <c:v>63.5</c:v>
                </c:pt>
                <c:pt idx="32">
                  <c:v>64.2</c:v>
                </c:pt>
              </c:numCache>
            </c:numRef>
          </c:xVal>
          <c:yVal>
            <c:numRef>
              <c:f>公会計指標分析・財政指標組合せ分析表!$BP$51:$DC$51</c:f>
              <c:numCache>
                <c:formatCode>#,##0.0;"▲ "#,##0.0</c:formatCode>
                <c:ptCount val="40"/>
                <c:pt idx="24">
                  <c:v>2.6</c:v>
                </c:pt>
                <c:pt idx="32">
                  <c:v>74.400000000000006</c:v>
                </c:pt>
              </c:numCache>
            </c:numRef>
          </c:yVal>
          <c:smooth val="0"/>
          <c:extLst xmlns:c16r2="http://schemas.microsoft.com/office/drawing/2015/06/chart">
            <c:ext xmlns:c16="http://schemas.microsoft.com/office/drawing/2014/chart" uri="{C3380CC4-5D6E-409C-BE32-E72D297353CC}">
              <c16:uniqueId val="{00000009-C2FC-47F2-AA4C-687578FF69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2FC-47F2-AA4C-687578FF6904}"/>
                </c:ext>
                <c:ext xmlns:c15="http://schemas.microsoft.com/office/drawing/2012/chart" uri="{CE6537A1-D6FC-4f65-9D91-7224C49458BB}">
                  <c15:layout/>
                  <c15:dlblFieldTable>
                    <c15:dlblFTEntry>
                      <c15:txfldGUID>{0C220915-A579-4270-9C45-1789CCFF43CC}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2FC-47F2-AA4C-687578FF6904}"/>
                </c:ext>
                <c:ext xmlns:c15="http://schemas.microsoft.com/office/drawing/2012/chart" uri="{CE6537A1-D6FC-4f65-9D91-7224C49458BB}">
                  <c15:dlblFieldTable>
                    <c15:dlblFTEntry>
                      <c15:txfldGUID>{AD1F06A7-E033-4313-AB5C-39CF6759F3E5}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2FC-47F2-AA4C-687578FF6904}"/>
                </c:ext>
                <c:ext xmlns:c15="http://schemas.microsoft.com/office/drawing/2012/chart" uri="{CE6537A1-D6FC-4f65-9D91-7224C49458BB}">
                  <c15:dlblFieldTable>
                    <c15:dlblFTEntry>
                      <c15:txfldGUID>{8A1798B1-7BFD-4DCF-9D1B-BBCED77E6BD7}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2FC-47F2-AA4C-687578FF6904}"/>
                </c:ext>
                <c:ext xmlns:c15="http://schemas.microsoft.com/office/drawing/2012/chart" uri="{CE6537A1-D6FC-4f65-9D91-7224C49458BB}">
                  <c15:dlblFieldTable>
                    <c15:dlblFTEntry>
                      <c15:txfldGUID>{4F6FA091-F3F2-48E6-9205-C621E1C7BF68}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2FC-47F2-AA4C-687578FF6904}"/>
                </c:ext>
                <c:ext xmlns:c15="http://schemas.microsoft.com/office/drawing/2012/chart" uri="{CE6537A1-D6FC-4f65-9D91-7224C49458BB}">
                  <c15:dlblFieldTable>
                    <c15:dlblFTEntry>
                      <c15:txfldGUID>{9214543D-961E-4B7B-835F-D229106104E8}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2FC-47F2-AA4C-687578FF6904}"/>
                </c:ext>
                <c:ext xmlns:c15="http://schemas.microsoft.com/office/drawing/2012/chart" uri="{CE6537A1-D6FC-4f65-9D91-7224C49458BB}">
                  <c15:layout/>
                  <c15:dlblFieldTable>
                    <c15:dlblFTEntry>
                      <c15:txfldGUID>{20BE28EC-1493-4E31-94DA-AC114AC47479}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2FC-47F2-AA4C-687578FF6904}"/>
                </c:ext>
                <c:ext xmlns:c15="http://schemas.microsoft.com/office/drawing/2012/chart" uri="{CE6537A1-D6FC-4f65-9D91-7224C49458BB}">
                  <c15:layout/>
                  <c15:dlblFieldTable>
                    <c15:dlblFTEntry>
                      <c15:txfldGUID>{3F468D23-6E22-482C-9DE8-E5FDC50D2551}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2FC-47F2-AA4C-687578FF6904}"/>
                </c:ext>
                <c:ext xmlns:c15="http://schemas.microsoft.com/office/drawing/2012/chart" uri="{CE6537A1-D6FC-4f65-9D91-7224C49458BB}">
                  <c15:layout/>
                  <c15:dlblFieldTable>
                    <c15:dlblFTEntry>
                      <c15:txfldGUID>{BD2B960C-FB9F-4B36-B7EA-66B24EE2C231}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2FC-47F2-AA4C-687578FF6904}"/>
                </c:ext>
                <c:ext xmlns:c15="http://schemas.microsoft.com/office/drawing/2012/chart" uri="{CE6537A1-D6FC-4f65-9D91-7224C49458BB}">
                  <c15:layout/>
                  <c15:dlblFieldTable>
                    <c15:dlblFTEntry>
                      <c15:txfldGUID>{EADC000B-FC28-4047-82E6-EF6858386E00}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C2FC-47F2-AA4C-687578FF6904}"/>
            </c:ext>
          </c:extLst>
        </c:ser>
        <c:dLbls>
          <c:showLegendKey val="0"/>
          <c:showVal val="1"/>
          <c:showCatName val="0"/>
          <c:showSerName val="0"/>
          <c:showPercent val="0"/>
          <c:showBubbleSize val="0"/>
        </c:dLbls>
        <c:axId val="505310336"/>
        <c:axId val="505308376"/>
      </c:scatterChart>
      <c:valAx>
        <c:axId val="505310336"/>
        <c:scaling>
          <c:orientation val="minMax"/>
          <c:max val="64.8"/>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308376"/>
        <c:crosses val="autoZero"/>
        <c:crossBetween val="midCat"/>
      </c:valAx>
      <c:valAx>
        <c:axId val="505308376"/>
        <c:scaling>
          <c:orientation val="minMax"/>
          <c:max val="8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31033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778-4650-9DDD-2EEB5C026C53}"/>
                </c:ext>
                <c:ext xmlns:c15="http://schemas.microsoft.com/office/drawing/2012/chart" uri="{CE6537A1-D6FC-4f65-9D91-7224C49458BB}">
                  <c15:dlblFieldTable>
                    <c15:dlblFTEntry>
                      <c15:txfldGUID>{3BAA30B9-95CD-4772-9102-20BE208DBDC3}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778-4650-9DDD-2EEB5C026C53}"/>
                </c:ext>
                <c:ext xmlns:c15="http://schemas.microsoft.com/office/drawing/2012/chart" uri="{CE6537A1-D6FC-4f65-9D91-7224C49458BB}">
                  <c15:dlblFieldTable>
                    <c15:dlblFTEntry>
                      <c15:txfldGUID>{B5CF6B6E-53DF-4B0F-856C-3929E2355CF7}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778-4650-9DDD-2EEB5C026C53}"/>
                </c:ext>
                <c:ext xmlns:c15="http://schemas.microsoft.com/office/drawing/2012/chart" uri="{CE6537A1-D6FC-4f65-9D91-7224C49458BB}">
                  <c15:dlblFieldTable>
                    <c15:dlblFTEntry>
                      <c15:txfldGUID>{71A74355-1C93-46C8-8FED-C9EA6BD6B9A8}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778-4650-9DDD-2EEB5C026C53}"/>
                </c:ext>
                <c:ext xmlns:c15="http://schemas.microsoft.com/office/drawing/2012/chart" uri="{CE6537A1-D6FC-4f65-9D91-7224C49458BB}">
                  <c15:dlblFieldTable>
                    <c15:dlblFTEntry>
                      <c15:txfldGUID>{EA1A306D-A7E5-4E13-BA45-61082EA47149}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778-4650-9DDD-2EEB5C026C53}"/>
                </c:ext>
                <c:ext xmlns:c15="http://schemas.microsoft.com/office/drawing/2012/chart" uri="{CE6537A1-D6FC-4f65-9D91-7224C49458BB}">
                  <c15:dlblFieldTable>
                    <c15:dlblFTEntry>
                      <c15:txfldGUID>{B32C070F-A2C2-481D-8602-8A28069B37B8}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778-4650-9DDD-2EEB5C026C53}"/>
                </c:ext>
                <c:ext xmlns:c15="http://schemas.microsoft.com/office/drawing/2012/chart" uri="{CE6537A1-D6FC-4f65-9D91-7224C49458BB}">
                  <c15:dlblFieldTable>
                    <c15:dlblFTEntry>
                      <c15:txfldGUID>{F378536E-AC37-4A7C-940A-82E04D6AE82A}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778-4650-9DDD-2EEB5C026C53}"/>
                </c:ext>
                <c:ext xmlns:c15="http://schemas.microsoft.com/office/drawing/2012/chart" uri="{CE6537A1-D6FC-4f65-9D91-7224C49458BB}">
                  <c15:dlblFieldTable>
                    <c15:dlblFTEntry>
                      <c15:txfldGUID>{A5EEA55F-759B-4FA2-B2CA-99C5169F934D}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778-4650-9DDD-2EEB5C026C53}"/>
                </c:ext>
                <c:ext xmlns:c15="http://schemas.microsoft.com/office/drawing/2012/chart" uri="{CE6537A1-D6FC-4f65-9D91-7224C49458BB}">
                  <c15:layout/>
                  <c15:dlblFieldTable>
                    <c15:dlblFTEntry>
                      <c15:txfldGUID>{25CF880E-F549-499A-9F41-198F9A1302B7}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778-4650-9DDD-2EEB5C026C53}"/>
                </c:ext>
                <c:ext xmlns:c15="http://schemas.microsoft.com/office/drawing/2012/chart" uri="{CE6537A1-D6FC-4f65-9D91-7224C49458BB}">
                  <c15:layout/>
                  <c15:dlblFieldTable>
                    <c15:dlblFTEntry>
                      <c15:txfldGUID>{144EA79D-DF30-4721-95C5-8C19F1C17333}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15.8</c:v>
                </c:pt>
                <c:pt idx="16">
                  <c:v>17.100000000000001</c:v>
                </c:pt>
                <c:pt idx="24">
                  <c:v>17.399999999999999</c:v>
                </c:pt>
                <c:pt idx="32">
                  <c:v>17.7</c:v>
                </c:pt>
              </c:numCache>
            </c:numRef>
          </c:xVal>
          <c:yVal>
            <c:numRef>
              <c:f>公会計指標分析・財政指標組合せ分析表!$BP$73:$DC$73</c:f>
              <c:numCache>
                <c:formatCode>#,##0.0;"▲ "#,##0.0</c:formatCode>
                <c:ptCount val="40"/>
                <c:pt idx="24">
                  <c:v>2.6</c:v>
                </c:pt>
                <c:pt idx="32">
                  <c:v>74.400000000000006</c:v>
                </c:pt>
              </c:numCache>
            </c:numRef>
          </c:yVal>
          <c:smooth val="0"/>
          <c:extLst xmlns:c16r2="http://schemas.microsoft.com/office/drawing/2015/06/chart">
            <c:ext xmlns:c16="http://schemas.microsoft.com/office/drawing/2014/chart" uri="{C3380CC4-5D6E-409C-BE32-E72D297353CC}">
              <c16:uniqueId val="{00000009-E778-4650-9DDD-2EEB5C026C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054445933884829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778-4650-9DDD-2EEB5C026C53}"/>
                </c:ext>
                <c:ext xmlns:c15="http://schemas.microsoft.com/office/drawing/2012/chart" uri="{CE6537A1-D6FC-4f65-9D91-7224C49458BB}">
                  <c15:layout/>
                  <c15:dlblFieldTable>
                    <c15:dlblFTEntry>
                      <c15:txfldGUID>{946DE9BF-74C7-4714-BB0E-B1D53F9E2DF6}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778-4650-9DDD-2EEB5C026C53}"/>
                </c:ext>
                <c:ext xmlns:c15="http://schemas.microsoft.com/office/drawing/2012/chart" uri="{CE6537A1-D6FC-4f65-9D91-7224C49458BB}">
                  <c15:dlblFieldTable>
                    <c15:dlblFTEntry>
                      <c15:txfldGUID>{5584090E-F052-4729-838B-6B23449C164A}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778-4650-9DDD-2EEB5C026C53}"/>
                </c:ext>
                <c:ext xmlns:c15="http://schemas.microsoft.com/office/drawing/2012/chart" uri="{CE6537A1-D6FC-4f65-9D91-7224C49458BB}">
                  <c15:dlblFieldTable>
                    <c15:dlblFTEntry>
                      <c15:txfldGUID>{9CF00CA7-86D8-4090-B719-09BDBB5FD45F}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778-4650-9DDD-2EEB5C026C53}"/>
                </c:ext>
                <c:ext xmlns:c15="http://schemas.microsoft.com/office/drawing/2012/chart" uri="{CE6537A1-D6FC-4f65-9D91-7224C49458BB}">
                  <c15:dlblFieldTable>
                    <c15:dlblFTEntry>
                      <c15:txfldGUID>{014B0EEA-5D67-44A3-A852-DD40A441A7BD}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778-4650-9DDD-2EEB5C026C53}"/>
                </c:ext>
                <c:ext xmlns:c15="http://schemas.microsoft.com/office/drawing/2012/chart" uri="{CE6537A1-D6FC-4f65-9D91-7224C49458BB}">
                  <c15:dlblFieldTable>
                    <c15:dlblFTEntry>
                      <c15:txfldGUID>{41A624AD-7E09-4FDB-98E5-E1A25C98D4EF}</c15:txfldGUID>
                      <c15:f>#REF!</c15:f>
                      <c15:dlblFieldTableCache>
                        <c:ptCount val="1"/>
                        <c:pt idx="0">
                          <c:v>#REF!</c:v>
                        </c:pt>
                      </c15:dlblFieldTableCache>
                    </c15:dlblFTEntry>
                  </c15:dlblFieldTable>
                  <c15:showDataLabelsRange val="0"/>
                </c:ext>
              </c:extLst>
            </c:dLbl>
            <c:dLbl>
              <c:idx val="8"/>
              <c:layout>
                <c:manualLayout>
                  <c:x val="0"/>
                  <c:y val="-2.7056517983679781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778-4650-9DDD-2EEB5C026C53}"/>
                </c:ext>
                <c:ext xmlns:c15="http://schemas.microsoft.com/office/drawing/2012/chart" uri="{CE6537A1-D6FC-4f65-9D91-7224C49458BB}">
                  <c15:layout/>
                  <c15:dlblFieldTable>
                    <c15:dlblFTEntry>
                      <c15:txfldGUID>{76BB9817-C1B7-44DA-9061-BAB0E0A67235}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2.081536700625442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778-4650-9DDD-2EEB5C026C53}"/>
                </c:ext>
                <c:ext xmlns:c15="http://schemas.microsoft.com/office/drawing/2012/chart" uri="{CE6537A1-D6FC-4f65-9D91-7224C49458BB}">
                  <c15:layout/>
                  <c15:dlblFieldTable>
                    <c15:dlblFTEntry>
                      <c15:txfldGUID>{DCEF8F62-008D-4531-A0E2-070944C523E0}</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7.0552439299215641E-5"/>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778-4650-9DDD-2EEB5C026C53}"/>
                </c:ext>
                <c:ext xmlns:c15="http://schemas.microsoft.com/office/drawing/2012/chart" uri="{CE6537A1-D6FC-4f65-9D91-7224C49458BB}">
                  <c15:layout/>
                  <c15:dlblFieldTable>
                    <c15:dlblFTEntry>
                      <c15:txfldGUID>{F88B30EA-10BD-4645-B9EA-D920AE6EE866}</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7.0552439299135898E-5"/>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778-4650-9DDD-2EEB5C026C53}"/>
                </c:ext>
                <c:ext xmlns:c15="http://schemas.microsoft.com/office/drawing/2012/chart" uri="{CE6537A1-D6FC-4f65-9D91-7224C49458BB}">
                  <c15:layout/>
                  <c15:dlblFieldTable>
                    <c15:dlblFTEntry>
                      <c15:txfldGUID>{61AF15C5-826A-4397-979C-2FC5E9583A8E}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E778-4650-9DDD-2EEB5C026C53}"/>
            </c:ext>
          </c:extLst>
        </c:ser>
        <c:dLbls>
          <c:showLegendKey val="0"/>
          <c:showVal val="1"/>
          <c:showCatName val="0"/>
          <c:showSerName val="0"/>
          <c:showPercent val="0"/>
          <c:showBubbleSize val="0"/>
        </c:dLbls>
        <c:axId val="505307200"/>
        <c:axId val="505307984"/>
      </c:scatterChart>
      <c:valAx>
        <c:axId val="505307200"/>
        <c:scaling>
          <c:orientation val="minMax"/>
          <c:max val="18.5"/>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307984"/>
        <c:crosses val="autoZero"/>
        <c:crossBetween val="midCat"/>
      </c:valAx>
      <c:valAx>
        <c:axId val="505307984"/>
        <c:scaling>
          <c:orientation val="minMax"/>
          <c:max val="8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30720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元利償還金は減少している</a:t>
          </a:r>
          <a:r>
            <a:rPr kumimoji="1" lang="ja-JP" altLang="en-US" sz="1100">
              <a:solidFill>
                <a:schemeClr val="dk1"/>
              </a:solidFill>
              <a:effectLst/>
              <a:latin typeface="+mn-lt"/>
              <a:ea typeface="+mn-ea"/>
              <a:cs typeface="+mn-cs"/>
            </a:rPr>
            <a:t>のに対し、</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の増加要因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公営企業に要する経費の財源とする地方債の償還の財源に充てた繰入金の増と特定財源の減</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うものである。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年度より大任町し尿処理・じん芥処理・埋立処分施設建設事業が開始されたことに伴い、公債費は上昇すると思われるが、令和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年度をピークに公債費は減少していくと予想されている。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満期一括償還をしていないため、該当なし。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aseline="0">
              <a:solidFill>
                <a:schemeClr val="dk1"/>
              </a:solidFill>
              <a:effectLst/>
              <a:latin typeface="+mn-lt"/>
              <a:ea typeface="+mn-ea"/>
              <a:cs typeface="+mn-cs"/>
            </a:rPr>
            <a:t>一般会計にかかる地方債の現在高は、大型の整備事業が集中し、公営住宅建設事業債、過疎対策事業債の増に伴い増加しており、将来負担比率の分子も増加している。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地方債の元利償還がピークとなる令和</a:t>
          </a:r>
          <a:r>
            <a:rPr kumimoji="1" lang="en-US" altLang="ja-JP" sz="1100" baseline="0">
              <a:solidFill>
                <a:schemeClr val="dk1"/>
              </a:solidFill>
              <a:effectLst/>
              <a:latin typeface="+mn-lt"/>
              <a:ea typeface="+mn-ea"/>
              <a:cs typeface="+mn-cs"/>
            </a:rPr>
            <a:t>6</a:t>
          </a:r>
          <a:r>
            <a:rPr kumimoji="1" lang="ja-JP" altLang="ja-JP" sz="1100" baseline="0">
              <a:solidFill>
                <a:schemeClr val="dk1"/>
              </a:solidFill>
              <a:effectLst/>
              <a:latin typeface="+mn-lt"/>
              <a:ea typeface="+mn-ea"/>
              <a:cs typeface="+mn-cs"/>
            </a:rPr>
            <a:t>年度以降は現在高を減らしていく方向で努力していきたい。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財政調整基金について、一般会計への繰入れに伴い、約</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億円の取り崩し等をおこなった一方、決算剰余金を約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億円を積み立てたこと等により、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億円の減となった。地域振興基金については、ふるさと納税寄付金の増加に伴い、約</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億円の増となった。また、過疎対策事業基金においては、過疎対策事業債（ソフト事業・コミュニティバス運行事業）を約</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億円を積み立てた一方、コミュニティバス運行事業に伴い、約</a:t>
          </a:r>
          <a:r>
            <a:rPr kumimoji="1" lang="en-US" altLang="ja-JP" sz="1100">
              <a:solidFill>
                <a:schemeClr val="dk1"/>
              </a:solidFill>
              <a:effectLst/>
              <a:latin typeface="+mn-lt"/>
              <a:ea typeface="+mn-ea"/>
              <a:cs typeface="+mn-cs"/>
            </a:rPr>
            <a:t>0.04</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円の取崩しを行ったことにより約</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億円の減となった。結果、基金全体としては約</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人口の減少による税収減やまちづくり推進等のために引き続き、積み立てを行う予定である。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・地域振興基金：まちづくりの推進</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・特定農業施設管理基金：特定農業施設の維持管理</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・過疎対策事業基金：過疎地域自立促進特別事業を円滑に推進するため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・ふるさと創生事業基金：自ら考え自ら実践する地域づくり事業</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・中山間ふるさと水と土保全基金：中山間地域における土地改良施設の機能を適正に発揮させるための集落共同活動の強化に対する支援事業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・地域振興基金：ふるさと納税等を積み立てたことによる増加</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・過疎対策事業基金：過疎対策事業債を積み立てたことによる増加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それぞれの使途にそって、積み立て及び取崩しを行う予定である。</a:t>
          </a:r>
          <a:r>
            <a:rPr kumimoji="1" lang="en-US"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一般会計の繰入金の増に伴い約</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億円の取り崩し等をおこなった一方、決算剰余金を約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億円を積み立てたこと等により約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人口減少による税収の減や公共施設等の老朽化対策等に係る経費に備えて、毎年度、決算剰余金を積み立てる予定である。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経済事情変動等により財源が不足した場合等において、財源を充てる予定である。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5,265
5,256
14.26
11,205,371
10,527,555
495,887
2,400,480
17,294,376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有形固定資産減価償却率は、類似団体よりも若干高い水準にある。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今後は、新規の大型事業に伴い、減少していく見込みである。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3" name="直線コネクタ 72"/>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4"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5" name="直線コネクタ 74"/>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6"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7" name="直線コネクタ 76"/>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8"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9" name="フローチャート: 判断 78"/>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0" name="フローチャート: 判断 79"/>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1" name="フローチャート: 判断 80"/>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2" name="フローチャート: 判断 81"/>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3" name="フローチャート: 判断 82"/>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89" name="楕円 88"/>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90" name="有形固定資産減価償却率該当値テキスト"/>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20411</xdr:rowOff>
    </xdr:from>
    <xdr:to>
      <xdr:col>19</xdr:col>
      <xdr:colOff>187325</xdr:colOff>
      <xdr:row>30</xdr:row>
      <xdr:rowOff>122011</xdr:rowOff>
    </xdr:to>
    <xdr:sp macro="" textlink="">
      <xdr:nvSpPr>
        <xdr:cNvPr id="91" name="楕円 90"/>
        <xdr:cNvSpPr/>
      </xdr:nvSpPr>
      <xdr:spPr>
        <a:xfrm>
          <a:off x="4000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71211</xdr:rowOff>
    </xdr:from>
    <xdr:to>
      <xdr:col>23</xdr:col>
      <xdr:colOff>85725</xdr:colOff>
      <xdr:row>30</xdr:row>
      <xdr:rowOff>92801</xdr:rowOff>
    </xdr:to>
    <xdr:cxnSp macro="">
      <xdr:nvCxnSpPr>
        <xdr:cNvPr id="92" name="直線コネクタ 91"/>
        <xdr:cNvCxnSpPr/>
      </xdr:nvCxnSpPr>
      <xdr:spPr>
        <a:xfrm>
          <a:off x="4051300" y="598623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38917</xdr:rowOff>
    </xdr:from>
    <xdr:to>
      <xdr:col>15</xdr:col>
      <xdr:colOff>187325</xdr:colOff>
      <xdr:row>30</xdr:row>
      <xdr:rowOff>140517</xdr:rowOff>
    </xdr:to>
    <xdr:sp macro="" textlink="">
      <xdr:nvSpPr>
        <xdr:cNvPr id="93" name="楕円 92"/>
        <xdr:cNvSpPr/>
      </xdr:nvSpPr>
      <xdr:spPr>
        <a:xfrm>
          <a:off x="3238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71211</xdr:rowOff>
    </xdr:from>
    <xdr:to>
      <xdr:col>19</xdr:col>
      <xdr:colOff>136525</xdr:colOff>
      <xdr:row>30</xdr:row>
      <xdr:rowOff>89717</xdr:rowOff>
    </xdr:to>
    <xdr:cxnSp macro="">
      <xdr:nvCxnSpPr>
        <xdr:cNvPr id="94" name="直線コネクタ 93"/>
        <xdr:cNvCxnSpPr/>
      </xdr:nvCxnSpPr>
      <xdr:spPr>
        <a:xfrm flipV="1">
          <a:off x="3289300" y="598623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2449</xdr:rowOff>
    </xdr:from>
    <xdr:to>
      <xdr:col>11</xdr:col>
      <xdr:colOff>187325</xdr:colOff>
      <xdr:row>28</xdr:row>
      <xdr:rowOff>104049</xdr:rowOff>
    </xdr:to>
    <xdr:sp macro="" textlink="">
      <xdr:nvSpPr>
        <xdr:cNvPr id="95" name="楕円 94"/>
        <xdr:cNvSpPr/>
      </xdr:nvSpPr>
      <xdr:spPr>
        <a:xfrm>
          <a:off x="2476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53249</xdr:rowOff>
    </xdr:from>
    <xdr:to>
      <xdr:col>15</xdr:col>
      <xdr:colOff>136525</xdr:colOff>
      <xdr:row>30</xdr:row>
      <xdr:rowOff>89717</xdr:rowOff>
    </xdr:to>
    <xdr:cxnSp macro="">
      <xdr:nvCxnSpPr>
        <xdr:cNvPr id="96" name="直線コネクタ 95"/>
        <xdr:cNvCxnSpPr/>
      </xdr:nvCxnSpPr>
      <xdr:spPr>
        <a:xfrm>
          <a:off x="2527300" y="5625374"/>
          <a:ext cx="762000" cy="37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109129</xdr:rowOff>
    </xdr:from>
    <xdr:to>
      <xdr:col>7</xdr:col>
      <xdr:colOff>187325</xdr:colOff>
      <xdr:row>28</xdr:row>
      <xdr:rowOff>39279</xdr:rowOff>
    </xdr:to>
    <xdr:sp macro="" textlink="">
      <xdr:nvSpPr>
        <xdr:cNvPr id="97" name="楕円 96"/>
        <xdr:cNvSpPr/>
      </xdr:nvSpPr>
      <xdr:spPr>
        <a:xfrm>
          <a:off x="1714500" y="55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159929</xdr:rowOff>
    </xdr:from>
    <xdr:to>
      <xdr:col>11</xdr:col>
      <xdr:colOff>136525</xdr:colOff>
      <xdr:row>28</xdr:row>
      <xdr:rowOff>53249</xdr:rowOff>
    </xdr:to>
    <xdr:cxnSp macro="">
      <xdr:nvCxnSpPr>
        <xdr:cNvPr id="98" name="直線コネクタ 97"/>
        <xdr:cNvCxnSpPr/>
      </xdr:nvCxnSpPr>
      <xdr:spPr>
        <a:xfrm>
          <a:off x="1765300" y="556060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9"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0"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101"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2" name="n_4aveValue有形固定資産減価償却率"/>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113138</xdr:rowOff>
    </xdr:from>
    <xdr:ext cx="405111" cy="259045"/>
    <xdr:sp macro="" textlink="">
      <xdr:nvSpPr>
        <xdr:cNvPr id="103" name="n_1mainValue有形固定資産減価償却率"/>
        <xdr:cNvSpPr txBox="1"/>
      </xdr:nvSpPr>
      <xdr:spPr>
        <a:xfrm>
          <a:off x="3836044" y="602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131644</xdr:rowOff>
    </xdr:from>
    <xdr:ext cx="405111" cy="259045"/>
    <xdr:sp macro="" textlink="">
      <xdr:nvSpPr>
        <xdr:cNvPr id="104" name="n_2mainValue有形固定資産減価償却率"/>
        <xdr:cNvSpPr txBox="1"/>
      </xdr:nvSpPr>
      <xdr:spPr>
        <a:xfrm>
          <a:off x="3086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120576</xdr:rowOff>
    </xdr:from>
    <xdr:ext cx="405111" cy="259045"/>
    <xdr:sp macro="" textlink="">
      <xdr:nvSpPr>
        <xdr:cNvPr id="105" name="n_3mainValue有形固定資産減価償却率"/>
        <xdr:cNvSpPr txBox="1"/>
      </xdr:nvSpPr>
      <xdr:spPr>
        <a:xfrm>
          <a:off x="2324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55806</xdr:rowOff>
    </xdr:from>
    <xdr:ext cx="405111" cy="259045"/>
    <xdr:sp macro="" textlink="">
      <xdr:nvSpPr>
        <xdr:cNvPr id="106" name="n_4mainValue有形固定資産減価償却率"/>
        <xdr:cNvSpPr txBox="1"/>
      </xdr:nvSpPr>
      <xdr:spPr>
        <a:xfrm>
          <a:off x="1562744" y="528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9" name="正方形/長方形 10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年度より大任町し尿処理・じん芥処理・埋立処分施設建設事業が開始されたことに伴い、類似団体より高い水準にある。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今後も債務償還比率は高くなると思われるが、令和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年度をピークに減少していくと思われる。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7" name="直線コネクタ 136"/>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8"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9" name="直線コネクタ 138"/>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42" name="債務償還比率平均値テキスト"/>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3" name="フローチャート: 判断 142"/>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4" name="フローチャート: 判断 143"/>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5" name="フローチャート: 判断 144"/>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6" name="フローチャート: 判断 145"/>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7" name="フローチャート: 判断 146"/>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165239</xdr:rowOff>
    </xdr:from>
    <xdr:to>
      <xdr:col>76</xdr:col>
      <xdr:colOff>73025</xdr:colOff>
      <xdr:row>33</xdr:row>
      <xdr:rowOff>95390</xdr:rowOff>
    </xdr:to>
    <xdr:sp macro="" textlink="">
      <xdr:nvSpPr>
        <xdr:cNvPr id="153" name="楕円 152"/>
        <xdr:cNvSpPr/>
      </xdr:nvSpPr>
      <xdr:spPr>
        <a:xfrm>
          <a:off x="14744700" y="6423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143666</xdr:rowOff>
    </xdr:from>
    <xdr:ext cx="560923" cy="259045"/>
    <xdr:sp macro="" textlink="">
      <xdr:nvSpPr>
        <xdr:cNvPr id="154" name="債務償還比率該当値テキスト"/>
        <xdr:cNvSpPr txBox="1"/>
      </xdr:nvSpPr>
      <xdr:spPr>
        <a:xfrm>
          <a:off x="14846300" y="64015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149951</xdr:rowOff>
    </xdr:from>
    <xdr:to>
      <xdr:col>72</xdr:col>
      <xdr:colOff>123825</xdr:colOff>
      <xdr:row>31</xdr:row>
      <xdr:rowOff>80101</xdr:rowOff>
    </xdr:to>
    <xdr:sp macro="" textlink="">
      <xdr:nvSpPr>
        <xdr:cNvPr id="155" name="楕円 154"/>
        <xdr:cNvSpPr/>
      </xdr:nvSpPr>
      <xdr:spPr>
        <a:xfrm>
          <a:off x="14033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29301</xdr:rowOff>
    </xdr:from>
    <xdr:to>
      <xdr:col>76</xdr:col>
      <xdr:colOff>22225</xdr:colOff>
      <xdr:row>33</xdr:row>
      <xdr:rowOff>44589</xdr:rowOff>
    </xdr:to>
    <xdr:cxnSp macro="">
      <xdr:nvCxnSpPr>
        <xdr:cNvPr id="156" name="直線コネクタ 155"/>
        <xdr:cNvCxnSpPr/>
      </xdr:nvCxnSpPr>
      <xdr:spPr>
        <a:xfrm>
          <a:off x="14084300" y="6115776"/>
          <a:ext cx="711200" cy="35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37066</xdr:rowOff>
    </xdr:from>
    <xdr:to>
      <xdr:col>68</xdr:col>
      <xdr:colOff>123825</xdr:colOff>
      <xdr:row>30</xdr:row>
      <xdr:rowOff>138666</xdr:rowOff>
    </xdr:to>
    <xdr:sp macro="" textlink="">
      <xdr:nvSpPr>
        <xdr:cNvPr id="157" name="楕円 156"/>
        <xdr:cNvSpPr/>
      </xdr:nvSpPr>
      <xdr:spPr>
        <a:xfrm>
          <a:off x="13271500" y="59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87866</xdr:rowOff>
    </xdr:from>
    <xdr:to>
      <xdr:col>72</xdr:col>
      <xdr:colOff>73025</xdr:colOff>
      <xdr:row>31</xdr:row>
      <xdr:rowOff>29301</xdr:rowOff>
    </xdr:to>
    <xdr:cxnSp macro="">
      <xdr:nvCxnSpPr>
        <xdr:cNvPr id="158" name="直線コネクタ 157"/>
        <xdr:cNvCxnSpPr/>
      </xdr:nvCxnSpPr>
      <xdr:spPr>
        <a:xfrm>
          <a:off x="13322300" y="6002891"/>
          <a:ext cx="76200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569</xdr:rowOff>
    </xdr:from>
    <xdr:to>
      <xdr:col>64</xdr:col>
      <xdr:colOff>123825</xdr:colOff>
      <xdr:row>30</xdr:row>
      <xdr:rowOff>102169</xdr:rowOff>
    </xdr:to>
    <xdr:sp macro="" textlink="">
      <xdr:nvSpPr>
        <xdr:cNvPr id="159" name="楕円 158"/>
        <xdr:cNvSpPr/>
      </xdr:nvSpPr>
      <xdr:spPr>
        <a:xfrm>
          <a:off x="12509500" y="59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51369</xdr:rowOff>
    </xdr:from>
    <xdr:to>
      <xdr:col>68</xdr:col>
      <xdr:colOff>73025</xdr:colOff>
      <xdr:row>30</xdr:row>
      <xdr:rowOff>87866</xdr:rowOff>
    </xdr:to>
    <xdr:cxnSp macro="">
      <xdr:nvCxnSpPr>
        <xdr:cNvPr id="160" name="直線コネクタ 159"/>
        <xdr:cNvCxnSpPr/>
      </xdr:nvCxnSpPr>
      <xdr:spPr>
        <a:xfrm>
          <a:off x="12560300" y="5966394"/>
          <a:ext cx="76200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81340</xdr:rowOff>
    </xdr:from>
    <xdr:to>
      <xdr:col>60</xdr:col>
      <xdr:colOff>123825</xdr:colOff>
      <xdr:row>30</xdr:row>
      <xdr:rowOff>11490</xdr:rowOff>
    </xdr:to>
    <xdr:sp macro="" textlink="">
      <xdr:nvSpPr>
        <xdr:cNvPr id="161" name="楕円 160"/>
        <xdr:cNvSpPr/>
      </xdr:nvSpPr>
      <xdr:spPr>
        <a:xfrm>
          <a:off x="11747500" y="58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132140</xdr:rowOff>
    </xdr:from>
    <xdr:to>
      <xdr:col>64</xdr:col>
      <xdr:colOff>73025</xdr:colOff>
      <xdr:row>30</xdr:row>
      <xdr:rowOff>51369</xdr:rowOff>
    </xdr:to>
    <xdr:cxnSp macro="">
      <xdr:nvCxnSpPr>
        <xdr:cNvPr id="162" name="直線コネクタ 161"/>
        <xdr:cNvCxnSpPr/>
      </xdr:nvCxnSpPr>
      <xdr:spPr>
        <a:xfrm>
          <a:off x="11798300" y="5875715"/>
          <a:ext cx="762000" cy="9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63"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64" name="n_2aveValue債務償還比率"/>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65"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6"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71228</xdr:rowOff>
    </xdr:from>
    <xdr:ext cx="469744" cy="259045"/>
    <xdr:sp macro="" textlink="">
      <xdr:nvSpPr>
        <xdr:cNvPr id="167" name="n_1mainValue債務償還比率"/>
        <xdr:cNvSpPr txBox="1"/>
      </xdr:nvSpPr>
      <xdr:spPr>
        <a:xfrm>
          <a:off x="13836727" y="615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129793</xdr:rowOff>
    </xdr:from>
    <xdr:ext cx="469744" cy="259045"/>
    <xdr:sp macro="" textlink="">
      <xdr:nvSpPr>
        <xdr:cNvPr id="168" name="n_2mainValue債務償還比率"/>
        <xdr:cNvSpPr txBox="1"/>
      </xdr:nvSpPr>
      <xdr:spPr>
        <a:xfrm>
          <a:off x="13087427" y="604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93296</xdr:rowOff>
    </xdr:from>
    <xdr:ext cx="469744" cy="259045"/>
    <xdr:sp macro="" textlink="">
      <xdr:nvSpPr>
        <xdr:cNvPr id="169" name="n_3mainValue債務償還比率"/>
        <xdr:cNvSpPr txBox="1"/>
      </xdr:nvSpPr>
      <xdr:spPr>
        <a:xfrm>
          <a:off x="12325427" y="60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2617</xdr:rowOff>
    </xdr:from>
    <xdr:ext cx="469744" cy="259045"/>
    <xdr:sp macro="" textlink="">
      <xdr:nvSpPr>
        <xdr:cNvPr id="170" name="n_4mainValue債務償還比率"/>
        <xdr:cNvSpPr txBox="1"/>
      </xdr:nvSpPr>
      <xdr:spPr>
        <a:xfrm>
          <a:off x="11563427" y="59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5,265
5,256
14.26
11,205,371
10,527,555
495,887
2,400,480
17,294,376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4" name="楕円 73"/>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97263</xdr:rowOff>
    </xdr:from>
    <xdr:ext cx="405111" cy="259045"/>
    <xdr:sp macro="" textlink="">
      <xdr:nvSpPr>
        <xdr:cNvPr id="75" name="【道路】&#10;有形固定資産減価償却率該当値テキスト"/>
        <xdr:cNvSpPr txBox="1"/>
      </xdr:nvSpPr>
      <xdr:spPr>
        <a:xfrm>
          <a:off x="4673600" y="644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xdr:cNvSpPr/>
      </xdr:nvSpPr>
      <xdr:spPr>
        <a:xfrm>
          <a:off x="3746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125185</xdr:rowOff>
    </xdr:to>
    <xdr:cxnSp macro="">
      <xdr:nvCxnSpPr>
        <xdr:cNvPr id="77" name="直線コネクタ 76"/>
        <xdr:cNvCxnSpPr/>
      </xdr:nvCxnSpPr>
      <xdr:spPr>
        <a:xfrm>
          <a:off x="3797300" y="6550478"/>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8" name="楕円 77"/>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95794</xdr:rowOff>
    </xdr:to>
    <xdr:cxnSp macro="">
      <xdr:nvCxnSpPr>
        <xdr:cNvPr id="79" name="直線コネクタ 78"/>
        <xdr:cNvCxnSpPr/>
      </xdr:nvCxnSpPr>
      <xdr:spPr>
        <a:xfrm flipV="1">
          <a:off x="2908300" y="655047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95794</xdr:rowOff>
    </xdr:to>
    <xdr:cxnSp macro="">
      <xdr:nvCxnSpPr>
        <xdr:cNvPr id="81" name="直線コネクタ 80"/>
        <xdr:cNvCxnSpPr/>
      </xdr:nvCxnSpPr>
      <xdr:spPr>
        <a:xfrm>
          <a:off x="2019300" y="6558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164193</xdr:rowOff>
    </xdr:from>
    <xdr:to>
      <xdr:col>6</xdr:col>
      <xdr:colOff>38100</xdr:colOff>
      <xdr:row>38</xdr:row>
      <xdr:rowOff>94343</xdr:rowOff>
    </xdr:to>
    <xdr:sp macro="" textlink="">
      <xdr:nvSpPr>
        <xdr:cNvPr id="82" name="楕円 81"/>
        <xdr:cNvSpPr/>
      </xdr:nvSpPr>
      <xdr:spPr>
        <a:xfrm>
          <a:off x="1079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43543</xdr:rowOff>
    </xdr:from>
    <xdr:to>
      <xdr:col>10</xdr:col>
      <xdr:colOff>114300</xdr:colOff>
      <xdr:row>38</xdr:row>
      <xdr:rowOff>43543</xdr:rowOff>
    </xdr:to>
    <xdr:cxnSp macro="">
      <xdr:nvCxnSpPr>
        <xdr:cNvPr id="83" name="直線コネクタ 82"/>
        <xdr:cNvCxnSpPr/>
      </xdr:nvCxnSpPr>
      <xdr:spPr>
        <a:xfrm>
          <a:off x="1130300" y="655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102705</xdr:rowOff>
    </xdr:from>
    <xdr:ext cx="405111" cy="259045"/>
    <xdr:sp macro="" textlink="">
      <xdr:nvSpPr>
        <xdr:cNvPr id="88" name="n_1mainValue【道路】&#10;有形固定資産減価償却率"/>
        <xdr:cNvSpPr txBox="1"/>
      </xdr:nvSpPr>
      <xdr:spPr>
        <a:xfrm>
          <a:off x="3582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9" name="n_2mainValue【道路】&#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110870</xdr:rowOff>
    </xdr:from>
    <xdr:ext cx="405111" cy="259045"/>
    <xdr:sp macro="" textlink="">
      <xdr:nvSpPr>
        <xdr:cNvPr id="90" name="n_3mainValue【道路】&#10;有形固定資産減価償却率"/>
        <xdr:cNvSpPr txBox="1"/>
      </xdr:nvSpPr>
      <xdr:spPr>
        <a:xfrm>
          <a:off x="1816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91" name="n_4mainValue【道路】&#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11748</xdr:rowOff>
    </xdr:from>
    <xdr:to>
      <xdr:col>55</xdr:col>
      <xdr:colOff>50800</xdr:colOff>
      <xdr:row>40</xdr:row>
      <xdr:rowOff>113348</xdr:rowOff>
    </xdr:to>
    <xdr:sp macro="" textlink="">
      <xdr:nvSpPr>
        <xdr:cNvPr id="129" name="楕円 128"/>
        <xdr:cNvSpPr/>
      </xdr:nvSpPr>
      <xdr:spPr>
        <a:xfrm>
          <a:off x="10426700" y="68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161625</xdr:rowOff>
    </xdr:from>
    <xdr:ext cx="534377" cy="259045"/>
    <xdr:sp macro="" textlink="">
      <xdr:nvSpPr>
        <xdr:cNvPr id="130" name="【道路】&#10;一人当たり延長該当値テキスト"/>
        <xdr:cNvSpPr txBox="1"/>
      </xdr:nvSpPr>
      <xdr:spPr>
        <a:xfrm>
          <a:off x="10515600" y="68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49695</xdr:rowOff>
    </xdr:from>
    <xdr:to>
      <xdr:col>50</xdr:col>
      <xdr:colOff>165100</xdr:colOff>
      <xdr:row>40</xdr:row>
      <xdr:rowOff>151295</xdr:rowOff>
    </xdr:to>
    <xdr:sp macro="" textlink="">
      <xdr:nvSpPr>
        <xdr:cNvPr id="131" name="楕円 130"/>
        <xdr:cNvSpPr/>
      </xdr:nvSpPr>
      <xdr:spPr>
        <a:xfrm>
          <a:off x="9588500" y="69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62548</xdr:rowOff>
    </xdr:from>
    <xdr:to>
      <xdr:col>55</xdr:col>
      <xdr:colOff>0</xdr:colOff>
      <xdr:row>40</xdr:row>
      <xdr:rowOff>100495</xdr:rowOff>
    </xdr:to>
    <xdr:cxnSp macro="">
      <xdr:nvCxnSpPr>
        <xdr:cNvPr id="132" name="直線コネクタ 131"/>
        <xdr:cNvCxnSpPr/>
      </xdr:nvCxnSpPr>
      <xdr:spPr>
        <a:xfrm flipV="1">
          <a:off x="9639300" y="6920548"/>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12370</xdr:rowOff>
    </xdr:from>
    <xdr:to>
      <xdr:col>46</xdr:col>
      <xdr:colOff>38100</xdr:colOff>
      <xdr:row>40</xdr:row>
      <xdr:rowOff>113970</xdr:rowOff>
    </xdr:to>
    <xdr:sp macro="" textlink="">
      <xdr:nvSpPr>
        <xdr:cNvPr id="133" name="楕円 132"/>
        <xdr:cNvSpPr/>
      </xdr:nvSpPr>
      <xdr:spPr>
        <a:xfrm>
          <a:off x="8699500" y="68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63170</xdr:rowOff>
    </xdr:from>
    <xdr:to>
      <xdr:col>50</xdr:col>
      <xdr:colOff>114300</xdr:colOff>
      <xdr:row>40</xdr:row>
      <xdr:rowOff>100495</xdr:rowOff>
    </xdr:to>
    <xdr:cxnSp macro="">
      <xdr:nvCxnSpPr>
        <xdr:cNvPr id="134" name="直線コネクタ 133"/>
        <xdr:cNvCxnSpPr/>
      </xdr:nvCxnSpPr>
      <xdr:spPr>
        <a:xfrm>
          <a:off x="8750300" y="6921170"/>
          <a:ext cx="889000" cy="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75235</xdr:rowOff>
    </xdr:from>
    <xdr:to>
      <xdr:col>41</xdr:col>
      <xdr:colOff>101600</xdr:colOff>
      <xdr:row>41</xdr:row>
      <xdr:rowOff>5385</xdr:rowOff>
    </xdr:to>
    <xdr:sp macro="" textlink="">
      <xdr:nvSpPr>
        <xdr:cNvPr id="135" name="楕円 134"/>
        <xdr:cNvSpPr/>
      </xdr:nvSpPr>
      <xdr:spPr>
        <a:xfrm>
          <a:off x="7810500" y="6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63170</xdr:rowOff>
    </xdr:from>
    <xdr:to>
      <xdr:col>45</xdr:col>
      <xdr:colOff>177800</xdr:colOff>
      <xdr:row>40</xdr:row>
      <xdr:rowOff>126035</xdr:rowOff>
    </xdr:to>
    <xdr:cxnSp macro="">
      <xdr:nvCxnSpPr>
        <xdr:cNvPr id="136" name="直線コネクタ 135"/>
        <xdr:cNvCxnSpPr/>
      </xdr:nvCxnSpPr>
      <xdr:spPr>
        <a:xfrm flipV="1">
          <a:off x="7861300" y="69211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29780</xdr:rowOff>
    </xdr:from>
    <xdr:to>
      <xdr:col>36</xdr:col>
      <xdr:colOff>165100</xdr:colOff>
      <xdr:row>40</xdr:row>
      <xdr:rowOff>131380</xdr:rowOff>
    </xdr:to>
    <xdr:sp macro="" textlink="">
      <xdr:nvSpPr>
        <xdr:cNvPr id="137" name="楕円 136"/>
        <xdr:cNvSpPr/>
      </xdr:nvSpPr>
      <xdr:spPr>
        <a:xfrm>
          <a:off x="6921500" y="68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80580</xdr:rowOff>
    </xdr:from>
    <xdr:to>
      <xdr:col>41</xdr:col>
      <xdr:colOff>50800</xdr:colOff>
      <xdr:row>40</xdr:row>
      <xdr:rowOff>126035</xdr:rowOff>
    </xdr:to>
    <xdr:cxnSp macro="">
      <xdr:nvCxnSpPr>
        <xdr:cNvPr id="138" name="直線コネクタ 137"/>
        <xdr:cNvCxnSpPr/>
      </xdr:nvCxnSpPr>
      <xdr:spPr>
        <a:xfrm>
          <a:off x="6972300" y="6938580"/>
          <a:ext cx="889000" cy="4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142422</xdr:rowOff>
    </xdr:from>
    <xdr:ext cx="534377" cy="259045"/>
    <xdr:sp macro="" textlink="">
      <xdr:nvSpPr>
        <xdr:cNvPr id="143" name="n_1mainValue【道路】&#10;一人当たり延長"/>
        <xdr:cNvSpPr txBox="1"/>
      </xdr:nvSpPr>
      <xdr:spPr>
        <a:xfrm>
          <a:off x="9359411" y="70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105097</xdr:rowOff>
    </xdr:from>
    <xdr:ext cx="534377" cy="259045"/>
    <xdr:sp macro="" textlink="">
      <xdr:nvSpPr>
        <xdr:cNvPr id="144" name="n_2mainValue【道路】&#10;一人当たり延長"/>
        <xdr:cNvSpPr txBox="1"/>
      </xdr:nvSpPr>
      <xdr:spPr>
        <a:xfrm>
          <a:off x="8483111" y="69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167962</xdr:rowOff>
    </xdr:from>
    <xdr:ext cx="534377" cy="259045"/>
    <xdr:sp macro="" textlink="">
      <xdr:nvSpPr>
        <xdr:cNvPr id="145" name="n_3mainValue【道路】&#10;一人当たり延長"/>
        <xdr:cNvSpPr txBox="1"/>
      </xdr:nvSpPr>
      <xdr:spPr>
        <a:xfrm>
          <a:off x="7594111" y="702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122507</xdr:rowOff>
    </xdr:from>
    <xdr:ext cx="534377" cy="259045"/>
    <xdr:sp macro="" textlink="">
      <xdr:nvSpPr>
        <xdr:cNvPr id="146" name="n_4mainValue【道路】&#10;一人当たり延長"/>
        <xdr:cNvSpPr txBox="1"/>
      </xdr:nvSpPr>
      <xdr:spPr>
        <a:xfrm>
          <a:off x="6705111" y="698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78196</xdr:rowOff>
    </xdr:from>
    <xdr:to>
      <xdr:col>24</xdr:col>
      <xdr:colOff>114300</xdr:colOff>
      <xdr:row>62</xdr:row>
      <xdr:rowOff>8346</xdr:rowOff>
    </xdr:to>
    <xdr:sp macro="" textlink="">
      <xdr:nvSpPr>
        <xdr:cNvPr id="188" name="楕円 187"/>
        <xdr:cNvSpPr/>
      </xdr:nvSpPr>
      <xdr:spPr>
        <a:xfrm>
          <a:off x="4584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56623</xdr:rowOff>
    </xdr:from>
    <xdr:ext cx="405111" cy="259045"/>
    <xdr:sp macro="" textlink="">
      <xdr:nvSpPr>
        <xdr:cNvPr id="189" name="【橋りょう・トンネル】&#10;有形固定資産減価償却率該当値テキスト"/>
        <xdr:cNvSpPr txBox="1"/>
      </xdr:nvSpPr>
      <xdr:spPr>
        <a:xfrm>
          <a:off x="4673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190" name="楕円 189"/>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128996</xdr:rowOff>
    </xdr:to>
    <xdr:cxnSp macro="">
      <xdr:nvCxnSpPr>
        <xdr:cNvPr id="191" name="直線コネクタ 190"/>
        <xdr:cNvCxnSpPr/>
      </xdr:nvCxnSpPr>
      <xdr:spPr>
        <a:xfrm>
          <a:off x="3797300" y="1056621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92" name="楕円 191"/>
        <xdr:cNvSpPr/>
      </xdr:nvSpPr>
      <xdr:spPr>
        <a:xfrm>
          <a:off x="2857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150223</xdr:rowOff>
    </xdr:to>
    <xdr:cxnSp macro="">
      <xdr:nvCxnSpPr>
        <xdr:cNvPr id="193" name="直線コネクタ 192"/>
        <xdr:cNvCxnSpPr/>
      </xdr:nvCxnSpPr>
      <xdr:spPr>
        <a:xfrm flipV="1">
          <a:off x="2908300" y="105662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4" name="楕円 193"/>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150223</xdr:rowOff>
    </xdr:to>
    <xdr:cxnSp macro="">
      <xdr:nvCxnSpPr>
        <xdr:cNvPr id="195" name="直線コネクタ 194"/>
        <xdr:cNvCxnSpPr/>
      </xdr:nvCxnSpPr>
      <xdr:spPr>
        <a:xfrm>
          <a:off x="2019300" y="1056132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27577</xdr:rowOff>
    </xdr:from>
    <xdr:to>
      <xdr:col>6</xdr:col>
      <xdr:colOff>38100</xdr:colOff>
      <xdr:row>61</xdr:row>
      <xdr:rowOff>129177</xdr:rowOff>
    </xdr:to>
    <xdr:sp macro="" textlink="">
      <xdr:nvSpPr>
        <xdr:cNvPr id="196" name="楕円 195"/>
        <xdr:cNvSpPr/>
      </xdr:nvSpPr>
      <xdr:spPr>
        <a:xfrm>
          <a:off x="1079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78377</xdr:rowOff>
    </xdr:from>
    <xdr:to>
      <xdr:col>10</xdr:col>
      <xdr:colOff>114300</xdr:colOff>
      <xdr:row>61</xdr:row>
      <xdr:rowOff>102870</xdr:rowOff>
    </xdr:to>
    <xdr:cxnSp macro="">
      <xdr:nvCxnSpPr>
        <xdr:cNvPr id="197" name="直線コネクタ 196"/>
        <xdr:cNvCxnSpPr/>
      </xdr:nvCxnSpPr>
      <xdr:spPr>
        <a:xfrm>
          <a:off x="1130300" y="105368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202" name="n_1mainValue【橋りょう・トンネル】&#10;有形固定資産減価償却率"/>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203" name="n_2mainValue【橋りょう・トンネル】&#10;有形固定資産減価償却率"/>
        <xdr:cNvSpPr txBox="1"/>
      </xdr:nvSpPr>
      <xdr:spPr>
        <a:xfrm>
          <a:off x="2705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4" name="n_3mainValue【橋りょう・トンネル】&#10;有形固定資産減価償却率"/>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120304</xdr:rowOff>
    </xdr:from>
    <xdr:ext cx="405111" cy="259045"/>
    <xdr:sp macro="" textlink="">
      <xdr:nvSpPr>
        <xdr:cNvPr id="205" name="n_4mainValue【橋りょう・トンネル】&#10;有形固定資産減価償却率"/>
        <xdr:cNvSpPr txBox="1"/>
      </xdr:nvSpPr>
      <xdr:spPr>
        <a:xfrm>
          <a:off x="927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35839</xdr:rowOff>
    </xdr:from>
    <xdr:to>
      <xdr:col>55</xdr:col>
      <xdr:colOff>50800</xdr:colOff>
      <xdr:row>63</xdr:row>
      <xdr:rowOff>137439</xdr:rowOff>
    </xdr:to>
    <xdr:sp macro="" textlink="">
      <xdr:nvSpPr>
        <xdr:cNvPr id="245" name="楕円 244"/>
        <xdr:cNvSpPr/>
      </xdr:nvSpPr>
      <xdr:spPr>
        <a:xfrm>
          <a:off x="10426700" y="108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14266</xdr:rowOff>
    </xdr:from>
    <xdr:ext cx="599010" cy="259045"/>
    <xdr:sp macro="" textlink="">
      <xdr:nvSpPr>
        <xdr:cNvPr id="246" name="【橋りょう・トンネル】&#10;一人当たり有形固定資産（償却資産）額該当値テキスト"/>
        <xdr:cNvSpPr txBox="1"/>
      </xdr:nvSpPr>
      <xdr:spPr>
        <a:xfrm>
          <a:off x="10515600" y="1081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36691</xdr:rowOff>
    </xdr:from>
    <xdr:to>
      <xdr:col>50</xdr:col>
      <xdr:colOff>165100</xdr:colOff>
      <xdr:row>63</xdr:row>
      <xdr:rowOff>138291</xdr:rowOff>
    </xdr:to>
    <xdr:sp macro="" textlink="">
      <xdr:nvSpPr>
        <xdr:cNvPr id="247" name="楕円 246"/>
        <xdr:cNvSpPr/>
      </xdr:nvSpPr>
      <xdr:spPr>
        <a:xfrm>
          <a:off x="9588500" y="108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86639</xdr:rowOff>
    </xdr:from>
    <xdr:to>
      <xdr:col>55</xdr:col>
      <xdr:colOff>0</xdr:colOff>
      <xdr:row>63</xdr:row>
      <xdr:rowOff>87491</xdr:rowOff>
    </xdr:to>
    <xdr:cxnSp macro="">
      <xdr:nvCxnSpPr>
        <xdr:cNvPr id="248" name="直線コネクタ 247"/>
        <xdr:cNvCxnSpPr/>
      </xdr:nvCxnSpPr>
      <xdr:spPr>
        <a:xfrm flipV="1">
          <a:off x="9639300" y="10887989"/>
          <a:ext cx="8382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44328</xdr:rowOff>
    </xdr:from>
    <xdr:to>
      <xdr:col>46</xdr:col>
      <xdr:colOff>38100</xdr:colOff>
      <xdr:row>63</xdr:row>
      <xdr:rowOff>145928</xdr:rowOff>
    </xdr:to>
    <xdr:sp macro="" textlink="">
      <xdr:nvSpPr>
        <xdr:cNvPr id="249" name="楕円 248"/>
        <xdr:cNvSpPr/>
      </xdr:nvSpPr>
      <xdr:spPr>
        <a:xfrm>
          <a:off x="8699500" y="108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87491</xdr:rowOff>
    </xdr:from>
    <xdr:to>
      <xdr:col>50</xdr:col>
      <xdr:colOff>114300</xdr:colOff>
      <xdr:row>63</xdr:row>
      <xdr:rowOff>95128</xdr:rowOff>
    </xdr:to>
    <xdr:cxnSp macro="">
      <xdr:nvCxnSpPr>
        <xdr:cNvPr id="250" name="直線コネクタ 249"/>
        <xdr:cNvCxnSpPr/>
      </xdr:nvCxnSpPr>
      <xdr:spPr>
        <a:xfrm flipV="1">
          <a:off x="8750300" y="10888841"/>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45655</xdr:rowOff>
    </xdr:from>
    <xdr:to>
      <xdr:col>41</xdr:col>
      <xdr:colOff>101600</xdr:colOff>
      <xdr:row>63</xdr:row>
      <xdr:rowOff>147255</xdr:rowOff>
    </xdr:to>
    <xdr:sp macro="" textlink="">
      <xdr:nvSpPr>
        <xdr:cNvPr id="251" name="楕円 250"/>
        <xdr:cNvSpPr/>
      </xdr:nvSpPr>
      <xdr:spPr>
        <a:xfrm>
          <a:off x="7810500" y="108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95128</xdr:rowOff>
    </xdr:from>
    <xdr:to>
      <xdr:col>45</xdr:col>
      <xdr:colOff>177800</xdr:colOff>
      <xdr:row>63</xdr:row>
      <xdr:rowOff>96455</xdr:rowOff>
    </xdr:to>
    <xdr:cxnSp macro="">
      <xdr:nvCxnSpPr>
        <xdr:cNvPr id="252" name="直線コネクタ 251"/>
        <xdr:cNvCxnSpPr/>
      </xdr:nvCxnSpPr>
      <xdr:spPr>
        <a:xfrm flipV="1">
          <a:off x="7861300" y="10896478"/>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48158</xdr:rowOff>
    </xdr:from>
    <xdr:to>
      <xdr:col>36</xdr:col>
      <xdr:colOff>165100</xdr:colOff>
      <xdr:row>63</xdr:row>
      <xdr:rowOff>149758</xdr:rowOff>
    </xdr:to>
    <xdr:sp macro="" textlink="">
      <xdr:nvSpPr>
        <xdr:cNvPr id="253" name="楕円 252"/>
        <xdr:cNvSpPr/>
      </xdr:nvSpPr>
      <xdr:spPr>
        <a:xfrm>
          <a:off x="6921500" y="108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96455</xdr:rowOff>
    </xdr:from>
    <xdr:to>
      <xdr:col>41</xdr:col>
      <xdr:colOff>50800</xdr:colOff>
      <xdr:row>63</xdr:row>
      <xdr:rowOff>98958</xdr:rowOff>
    </xdr:to>
    <xdr:cxnSp macro="">
      <xdr:nvCxnSpPr>
        <xdr:cNvPr id="254" name="直線コネクタ 253"/>
        <xdr:cNvCxnSpPr/>
      </xdr:nvCxnSpPr>
      <xdr:spPr>
        <a:xfrm flipV="1">
          <a:off x="6972300" y="1089780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129418</xdr:rowOff>
    </xdr:from>
    <xdr:ext cx="599010" cy="259045"/>
    <xdr:sp macro="" textlink="">
      <xdr:nvSpPr>
        <xdr:cNvPr id="259" name="n_1mainValue【橋りょう・トンネル】&#10;一人当たり有形固定資産（償却資産）額"/>
        <xdr:cNvSpPr txBox="1"/>
      </xdr:nvSpPr>
      <xdr:spPr>
        <a:xfrm>
          <a:off x="9327095" y="1093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137055</xdr:rowOff>
    </xdr:from>
    <xdr:ext cx="599010" cy="259045"/>
    <xdr:sp macro="" textlink="">
      <xdr:nvSpPr>
        <xdr:cNvPr id="260" name="n_2mainValue【橋りょう・トンネル】&#10;一人当たり有形固定資産（償却資産）額"/>
        <xdr:cNvSpPr txBox="1"/>
      </xdr:nvSpPr>
      <xdr:spPr>
        <a:xfrm>
          <a:off x="8450795" y="1093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138382</xdr:rowOff>
    </xdr:from>
    <xdr:ext cx="599010" cy="259045"/>
    <xdr:sp macro="" textlink="">
      <xdr:nvSpPr>
        <xdr:cNvPr id="261" name="n_3mainValue【橋りょう・トンネル】&#10;一人当たり有形固定資産（償却資産）額"/>
        <xdr:cNvSpPr txBox="1"/>
      </xdr:nvSpPr>
      <xdr:spPr>
        <a:xfrm>
          <a:off x="7561795" y="1093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140885</xdr:rowOff>
    </xdr:from>
    <xdr:ext cx="599010" cy="259045"/>
    <xdr:sp macro="" textlink="">
      <xdr:nvSpPr>
        <xdr:cNvPr id="262" name="n_4mainValue【橋りょう・トンネル】&#10;一人当たり有形固定資産（償却資産）額"/>
        <xdr:cNvSpPr txBox="1"/>
      </xdr:nvSpPr>
      <xdr:spPr>
        <a:xfrm>
          <a:off x="6672795" y="1094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304" name="楕円 303"/>
        <xdr:cNvSpPr/>
      </xdr:nvSpPr>
      <xdr:spPr>
        <a:xfrm>
          <a:off x="4584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60433</xdr:rowOff>
    </xdr:from>
    <xdr:ext cx="405111" cy="259045"/>
    <xdr:sp macro="" textlink="">
      <xdr:nvSpPr>
        <xdr:cNvPr id="305" name="【公営住宅】&#10;有形固定資産減価償却率該当値テキスト"/>
        <xdr:cNvSpPr txBox="1"/>
      </xdr:nvSpPr>
      <xdr:spPr>
        <a:xfrm>
          <a:off x="4673600"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72208</xdr:rowOff>
    </xdr:from>
    <xdr:to>
      <xdr:col>20</xdr:col>
      <xdr:colOff>38100</xdr:colOff>
      <xdr:row>81</xdr:row>
      <xdr:rowOff>2358</xdr:rowOff>
    </xdr:to>
    <xdr:sp macro="" textlink="">
      <xdr:nvSpPr>
        <xdr:cNvPr id="306" name="楕円 305"/>
        <xdr:cNvSpPr/>
      </xdr:nvSpPr>
      <xdr:spPr>
        <a:xfrm>
          <a:off x="3746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123008</xdr:rowOff>
    </xdr:from>
    <xdr:to>
      <xdr:col>24</xdr:col>
      <xdr:colOff>63500</xdr:colOff>
      <xdr:row>83</xdr:row>
      <xdr:rowOff>132806</xdr:rowOff>
    </xdr:to>
    <xdr:cxnSp macro="">
      <xdr:nvCxnSpPr>
        <xdr:cNvPr id="307" name="直線コネクタ 306"/>
        <xdr:cNvCxnSpPr/>
      </xdr:nvCxnSpPr>
      <xdr:spPr>
        <a:xfrm>
          <a:off x="3797300" y="13839008"/>
          <a:ext cx="838200" cy="52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153851</xdr:rowOff>
    </xdr:from>
    <xdr:to>
      <xdr:col>15</xdr:col>
      <xdr:colOff>101600</xdr:colOff>
      <xdr:row>84</xdr:row>
      <xdr:rowOff>84001</xdr:rowOff>
    </xdr:to>
    <xdr:sp macro="" textlink="">
      <xdr:nvSpPr>
        <xdr:cNvPr id="308" name="楕円 307"/>
        <xdr:cNvSpPr/>
      </xdr:nvSpPr>
      <xdr:spPr>
        <a:xfrm>
          <a:off x="2857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123008</xdr:rowOff>
    </xdr:from>
    <xdr:to>
      <xdr:col>19</xdr:col>
      <xdr:colOff>177800</xdr:colOff>
      <xdr:row>84</xdr:row>
      <xdr:rowOff>33201</xdr:rowOff>
    </xdr:to>
    <xdr:cxnSp macro="">
      <xdr:nvCxnSpPr>
        <xdr:cNvPr id="309" name="直線コネクタ 308"/>
        <xdr:cNvCxnSpPr/>
      </xdr:nvCxnSpPr>
      <xdr:spPr>
        <a:xfrm flipV="1">
          <a:off x="2908300" y="13839008"/>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165281</xdr:rowOff>
    </xdr:from>
    <xdr:to>
      <xdr:col>10</xdr:col>
      <xdr:colOff>165100</xdr:colOff>
      <xdr:row>83</xdr:row>
      <xdr:rowOff>95431</xdr:rowOff>
    </xdr:to>
    <xdr:sp macro="" textlink="">
      <xdr:nvSpPr>
        <xdr:cNvPr id="310" name="楕円 309"/>
        <xdr:cNvSpPr/>
      </xdr:nvSpPr>
      <xdr:spPr>
        <a:xfrm>
          <a:off x="1968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84</xdr:row>
      <xdr:rowOff>33201</xdr:rowOff>
    </xdr:to>
    <xdr:cxnSp macro="">
      <xdr:nvCxnSpPr>
        <xdr:cNvPr id="311" name="直線コネクタ 310"/>
        <xdr:cNvCxnSpPr/>
      </xdr:nvCxnSpPr>
      <xdr:spPr>
        <a:xfrm>
          <a:off x="2019300" y="14274981"/>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117929</xdr:rowOff>
    </xdr:from>
    <xdr:to>
      <xdr:col>6</xdr:col>
      <xdr:colOff>38100</xdr:colOff>
      <xdr:row>83</xdr:row>
      <xdr:rowOff>48079</xdr:rowOff>
    </xdr:to>
    <xdr:sp macro="" textlink="">
      <xdr:nvSpPr>
        <xdr:cNvPr id="312" name="楕円 311"/>
        <xdr:cNvSpPr/>
      </xdr:nvSpPr>
      <xdr:spPr>
        <a:xfrm>
          <a:off x="107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168729</xdr:rowOff>
    </xdr:from>
    <xdr:to>
      <xdr:col>10</xdr:col>
      <xdr:colOff>114300</xdr:colOff>
      <xdr:row>83</xdr:row>
      <xdr:rowOff>44631</xdr:rowOff>
    </xdr:to>
    <xdr:cxnSp macro="">
      <xdr:nvCxnSpPr>
        <xdr:cNvPr id="313" name="直線コネクタ 312"/>
        <xdr:cNvCxnSpPr/>
      </xdr:nvCxnSpPr>
      <xdr:spPr>
        <a:xfrm>
          <a:off x="1130300" y="1422762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18885</xdr:rowOff>
    </xdr:from>
    <xdr:ext cx="405111" cy="259045"/>
    <xdr:sp macro="" textlink="">
      <xdr:nvSpPr>
        <xdr:cNvPr id="318" name="n_1mainValue【公営住宅】&#10;有形固定資産減価償却率"/>
        <xdr:cNvSpPr txBox="1"/>
      </xdr:nvSpPr>
      <xdr:spPr>
        <a:xfrm>
          <a:off x="35820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75128</xdr:rowOff>
    </xdr:from>
    <xdr:ext cx="405111" cy="259045"/>
    <xdr:sp macro="" textlink="">
      <xdr:nvSpPr>
        <xdr:cNvPr id="319" name="n_2mainValue【公営住宅】&#10;有形固定資産減価償却率"/>
        <xdr:cNvSpPr txBox="1"/>
      </xdr:nvSpPr>
      <xdr:spPr>
        <a:xfrm>
          <a:off x="2705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111958</xdr:rowOff>
    </xdr:from>
    <xdr:ext cx="405111" cy="259045"/>
    <xdr:sp macro="" textlink="">
      <xdr:nvSpPr>
        <xdr:cNvPr id="320" name="n_3mainValue【公営住宅】&#10;有形固定資産減価償却率"/>
        <xdr:cNvSpPr txBox="1"/>
      </xdr:nvSpPr>
      <xdr:spPr>
        <a:xfrm>
          <a:off x="1816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64606</xdr:rowOff>
    </xdr:from>
    <xdr:ext cx="405111" cy="259045"/>
    <xdr:sp macro="" textlink="">
      <xdr:nvSpPr>
        <xdr:cNvPr id="321" name="n_4mainValue【公営住宅】&#10;有形固定資産減価償却率"/>
        <xdr:cNvSpPr txBox="1"/>
      </xdr:nvSpPr>
      <xdr:spPr>
        <a:xfrm>
          <a:off x="927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50"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128460</xdr:rowOff>
    </xdr:from>
    <xdr:to>
      <xdr:col>55</xdr:col>
      <xdr:colOff>50800</xdr:colOff>
      <xdr:row>78</xdr:row>
      <xdr:rowOff>58610</xdr:rowOff>
    </xdr:to>
    <xdr:sp macro="" textlink="">
      <xdr:nvSpPr>
        <xdr:cNvPr id="361" name="楕円 360"/>
        <xdr:cNvSpPr/>
      </xdr:nvSpPr>
      <xdr:spPr>
        <a:xfrm>
          <a:off x="10426700" y="133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81487</xdr:rowOff>
    </xdr:from>
    <xdr:ext cx="469744" cy="259045"/>
    <xdr:sp macro="" textlink="">
      <xdr:nvSpPr>
        <xdr:cNvPr id="362" name="【公営住宅】&#10;一人当たり面積該当値テキスト"/>
        <xdr:cNvSpPr txBox="1"/>
      </xdr:nvSpPr>
      <xdr:spPr>
        <a:xfrm>
          <a:off x="10515600" y="1328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169227</xdr:rowOff>
    </xdr:from>
    <xdr:to>
      <xdr:col>50</xdr:col>
      <xdr:colOff>165100</xdr:colOff>
      <xdr:row>78</xdr:row>
      <xdr:rowOff>99377</xdr:rowOff>
    </xdr:to>
    <xdr:sp macro="" textlink="">
      <xdr:nvSpPr>
        <xdr:cNvPr id="363" name="楕円 362"/>
        <xdr:cNvSpPr/>
      </xdr:nvSpPr>
      <xdr:spPr>
        <a:xfrm>
          <a:off x="9588500" y="133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7810</xdr:rowOff>
    </xdr:from>
    <xdr:to>
      <xdr:col>55</xdr:col>
      <xdr:colOff>0</xdr:colOff>
      <xdr:row>78</xdr:row>
      <xdr:rowOff>48577</xdr:rowOff>
    </xdr:to>
    <xdr:cxnSp macro="">
      <xdr:nvCxnSpPr>
        <xdr:cNvPr id="364" name="直線コネクタ 363"/>
        <xdr:cNvCxnSpPr/>
      </xdr:nvCxnSpPr>
      <xdr:spPr>
        <a:xfrm flipV="1">
          <a:off x="9639300" y="13380910"/>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27876</xdr:rowOff>
    </xdr:from>
    <xdr:to>
      <xdr:col>46</xdr:col>
      <xdr:colOff>38100</xdr:colOff>
      <xdr:row>78</xdr:row>
      <xdr:rowOff>129476</xdr:rowOff>
    </xdr:to>
    <xdr:sp macro="" textlink="">
      <xdr:nvSpPr>
        <xdr:cNvPr id="365" name="楕円 364"/>
        <xdr:cNvSpPr/>
      </xdr:nvSpPr>
      <xdr:spPr>
        <a:xfrm>
          <a:off x="8699500" y="134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48577</xdr:rowOff>
    </xdr:from>
    <xdr:to>
      <xdr:col>50</xdr:col>
      <xdr:colOff>114300</xdr:colOff>
      <xdr:row>78</xdr:row>
      <xdr:rowOff>78676</xdr:rowOff>
    </xdr:to>
    <xdr:cxnSp macro="">
      <xdr:nvCxnSpPr>
        <xdr:cNvPr id="366" name="直線コネクタ 365"/>
        <xdr:cNvCxnSpPr/>
      </xdr:nvCxnSpPr>
      <xdr:spPr>
        <a:xfrm flipV="1">
          <a:off x="8750300" y="1342167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107505</xdr:rowOff>
    </xdr:from>
    <xdr:to>
      <xdr:col>41</xdr:col>
      <xdr:colOff>101600</xdr:colOff>
      <xdr:row>81</xdr:row>
      <xdr:rowOff>37655</xdr:rowOff>
    </xdr:to>
    <xdr:sp macro="" textlink="">
      <xdr:nvSpPr>
        <xdr:cNvPr id="367" name="楕円 366"/>
        <xdr:cNvSpPr/>
      </xdr:nvSpPr>
      <xdr:spPr>
        <a:xfrm>
          <a:off x="7810500" y="138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78676</xdr:rowOff>
    </xdr:from>
    <xdr:to>
      <xdr:col>45</xdr:col>
      <xdr:colOff>177800</xdr:colOff>
      <xdr:row>80</xdr:row>
      <xdr:rowOff>158305</xdr:rowOff>
    </xdr:to>
    <xdr:cxnSp macro="">
      <xdr:nvCxnSpPr>
        <xdr:cNvPr id="368" name="直線コネクタ 367"/>
        <xdr:cNvCxnSpPr/>
      </xdr:nvCxnSpPr>
      <xdr:spPr>
        <a:xfrm flipV="1">
          <a:off x="7861300" y="13451776"/>
          <a:ext cx="889000" cy="4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123698</xdr:rowOff>
    </xdr:from>
    <xdr:to>
      <xdr:col>36</xdr:col>
      <xdr:colOff>165100</xdr:colOff>
      <xdr:row>81</xdr:row>
      <xdr:rowOff>53848</xdr:rowOff>
    </xdr:to>
    <xdr:sp macro="" textlink="">
      <xdr:nvSpPr>
        <xdr:cNvPr id="369" name="楕円 368"/>
        <xdr:cNvSpPr/>
      </xdr:nvSpPr>
      <xdr:spPr>
        <a:xfrm>
          <a:off x="6921500" y="138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158305</xdr:rowOff>
    </xdr:from>
    <xdr:to>
      <xdr:col>41</xdr:col>
      <xdr:colOff>50800</xdr:colOff>
      <xdr:row>81</xdr:row>
      <xdr:rowOff>3048</xdr:rowOff>
    </xdr:to>
    <xdr:cxnSp macro="">
      <xdr:nvCxnSpPr>
        <xdr:cNvPr id="370" name="直線コネクタ 369"/>
        <xdr:cNvCxnSpPr/>
      </xdr:nvCxnSpPr>
      <xdr:spPr>
        <a:xfrm flipV="1">
          <a:off x="6972300" y="1387430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71" name="n_1ave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72" name="n_2aveValue【公営住宅】&#10;一人当たり面積"/>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73" name="n_3aveValue【公営住宅】&#10;一人当たり面積"/>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115904</xdr:rowOff>
    </xdr:from>
    <xdr:ext cx="469744" cy="259045"/>
    <xdr:sp macro="" textlink="">
      <xdr:nvSpPr>
        <xdr:cNvPr id="375" name="n_1mainValue【公営住宅】&#10;一人当たり面積"/>
        <xdr:cNvSpPr txBox="1"/>
      </xdr:nvSpPr>
      <xdr:spPr>
        <a:xfrm>
          <a:off x="9391727" y="1314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146003</xdr:rowOff>
    </xdr:from>
    <xdr:ext cx="469744" cy="259045"/>
    <xdr:sp macro="" textlink="">
      <xdr:nvSpPr>
        <xdr:cNvPr id="376" name="n_2mainValue【公営住宅】&#10;一人当たり面積"/>
        <xdr:cNvSpPr txBox="1"/>
      </xdr:nvSpPr>
      <xdr:spPr>
        <a:xfrm>
          <a:off x="8515427" y="131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54182</xdr:rowOff>
    </xdr:from>
    <xdr:ext cx="469744" cy="259045"/>
    <xdr:sp macro="" textlink="">
      <xdr:nvSpPr>
        <xdr:cNvPr id="377" name="n_3mainValue【公営住宅】&#10;一人当たり面積"/>
        <xdr:cNvSpPr txBox="1"/>
      </xdr:nvSpPr>
      <xdr:spPr>
        <a:xfrm>
          <a:off x="7626427" y="1359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70375</xdr:rowOff>
    </xdr:from>
    <xdr:ext cx="469744" cy="259045"/>
    <xdr:sp macro="" textlink="">
      <xdr:nvSpPr>
        <xdr:cNvPr id="378" name="n_4mainValue【公営住宅】&#10;一人当たり面積"/>
        <xdr:cNvSpPr txBox="1"/>
      </xdr:nvSpPr>
      <xdr:spPr>
        <a:xfrm>
          <a:off x="6737427" y="1361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36" name="直線コネクタ 435"/>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37"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38" name="直線コネクタ 437"/>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39"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40" name="直線コネクタ 439"/>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441"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42" name="フローチャート: 判断 441"/>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43" name="フローチャート: 判断 442"/>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44" name="フローチャート: 判断 443"/>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45" name="フローチャート: 判断 444"/>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46" name="フローチャート: 判断 445"/>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45538</xdr:rowOff>
    </xdr:from>
    <xdr:to>
      <xdr:col>85</xdr:col>
      <xdr:colOff>177800</xdr:colOff>
      <xdr:row>62</xdr:row>
      <xdr:rowOff>147138</xdr:rowOff>
    </xdr:to>
    <xdr:sp macro="" textlink="">
      <xdr:nvSpPr>
        <xdr:cNvPr id="452" name="楕円 451"/>
        <xdr:cNvSpPr/>
      </xdr:nvSpPr>
      <xdr:spPr>
        <a:xfrm>
          <a:off x="162687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23965</xdr:rowOff>
    </xdr:from>
    <xdr:ext cx="405111" cy="259045"/>
    <xdr:sp macro="" textlink="">
      <xdr:nvSpPr>
        <xdr:cNvPr id="453" name="【学校施設】&#10;有形固定資産減価償却率該当値テキスト"/>
        <xdr:cNvSpPr txBox="1"/>
      </xdr:nvSpPr>
      <xdr:spPr>
        <a:xfrm>
          <a:off x="16357600"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25944</xdr:rowOff>
    </xdr:from>
    <xdr:to>
      <xdr:col>81</xdr:col>
      <xdr:colOff>101600</xdr:colOff>
      <xdr:row>62</xdr:row>
      <xdr:rowOff>127544</xdr:rowOff>
    </xdr:to>
    <xdr:sp macro="" textlink="">
      <xdr:nvSpPr>
        <xdr:cNvPr id="454" name="楕円 453"/>
        <xdr:cNvSpPr/>
      </xdr:nvSpPr>
      <xdr:spPr>
        <a:xfrm>
          <a:off x="15430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76744</xdr:rowOff>
    </xdr:from>
    <xdr:to>
      <xdr:col>85</xdr:col>
      <xdr:colOff>127000</xdr:colOff>
      <xdr:row>62</xdr:row>
      <xdr:rowOff>96338</xdr:rowOff>
    </xdr:to>
    <xdr:cxnSp macro="">
      <xdr:nvCxnSpPr>
        <xdr:cNvPr id="455" name="直線コネクタ 454"/>
        <xdr:cNvCxnSpPr/>
      </xdr:nvCxnSpPr>
      <xdr:spPr>
        <a:xfrm>
          <a:off x="15481300" y="1070664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456" name="楕円 455"/>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57150</xdr:rowOff>
    </xdr:from>
    <xdr:to>
      <xdr:col>81</xdr:col>
      <xdr:colOff>50800</xdr:colOff>
      <xdr:row>62</xdr:row>
      <xdr:rowOff>76744</xdr:rowOff>
    </xdr:to>
    <xdr:cxnSp macro="">
      <xdr:nvCxnSpPr>
        <xdr:cNvPr id="457" name="直線コネクタ 456"/>
        <xdr:cNvCxnSpPr/>
      </xdr:nvCxnSpPr>
      <xdr:spPr>
        <a:xfrm>
          <a:off x="14592300" y="1068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135346</xdr:rowOff>
    </xdr:from>
    <xdr:to>
      <xdr:col>72</xdr:col>
      <xdr:colOff>38100</xdr:colOff>
      <xdr:row>62</xdr:row>
      <xdr:rowOff>65496</xdr:rowOff>
    </xdr:to>
    <xdr:sp macro="" textlink="">
      <xdr:nvSpPr>
        <xdr:cNvPr id="458" name="楕円 457"/>
        <xdr:cNvSpPr/>
      </xdr:nvSpPr>
      <xdr:spPr>
        <a:xfrm>
          <a:off x="13652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14696</xdr:rowOff>
    </xdr:from>
    <xdr:to>
      <xdr:col>76</xdr:col>
      <xdr:colOff>114300</xdr:colOff>
      <xdr:row>62</xdr:row>
      <xdr:rowOff>57150</xdr:rowOff>
    </xdr:to>
    <xdr:cxnSp macro="">
      <xdr:nvCxnSpPr>
        <xdr:cNvPr id="459" name="直線コネクタ 458"/>
        <xdr:cNvCxnSpPr/>
      </xdr:nvCxnSpPr>
      <xdr:spPr>
        <a:xfrm>
          <a:off x="13703300" y="1064459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34109</xdr:rowOff>
    </xdr:from>
    <xdr:to>
      <xdr:col>67</xdr:col>
      <xdr:colOff>101600</xdr:colOff>
      <xdr:row>61</xdr:row>
      <xdr:rowOff>135709</xdr:rowOff>
    </xdr:to>
    <xdr:sp macro="" textlink="">
      <xdr:nvSpPr>
        <xdr:cNvPr id="460" name="楕円 459"/>
        <xdr:cNvSpPr/>
      </xdr:nvSpPr>
      <xdr:spPr>
        <a:xfrm>
          <a:off x="12763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84909</xdr:rowOff>
    </xdr:from>
    <xdr:to>
      <xdr:col>71</xdr:col>
      <xdr:colOff>177800</xdr:colOff>
      <xdr:row>62</xdr:row>
      <xdr:rowOff>14696</xdr:rowOff>
    </xdr:to>
    <xdr:cxnSp macro="">
      <xdr:nvCxnSpPr>
        <xdr:cNvPr id="461" name="直線コネクタ 460"/>
        <xdr:cNvCxnSpPr/>
      </xdr:nvCxnSpPr>
      <xdr:spPr>
        <a:xfrm>
          <a:off x="12814300" y="1054335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462"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463"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464"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465"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118671</xdr:rowOff>
    </xdr:from>
    <xdr:ext cx="405111" cy="259045"/>
    <xdr:sp macro="" textlink="">
      <xdr:nvSpPr>
        <xdr:cNvPr id="466" name="n_1mainValue【学校施設】&#10;有形固定資産減価償却率"/>
        <xdr:cNvSpPr txBox="1"/>
      </xdr:nvSpPr>
      <xdr:spPr>
        <a:xfrm>
          <a:off x="152660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467" name="n_2mainValue【学校施設】&#10;有形固定資産減価償却率"/>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56623</xdr:rowOff>
    </xdr:from>
    <xdr:ext cx="405111" cy="259045"/>
    <xdr:sp macro="" textlink="">
      <xdr:nvSpPr>
        <xdr:cNvPr id="468" name="n_3mainValue【学校施設】&#10;有形固定資産減価償却率"/>
        <xdr:cNvSpPr txBox="1"/>
      </xdr:nvSpPr>
      <xdr:spPr>
        <a:xfrm>
          <a:off x="13500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126836</xdr:rowOff>
    </xdr:from>
    <xdr:ext cx="405111" cy="259045"/>
    <xdr:sp macro="" textlink="">
      <xdr:nvSpPr>
        <xdr:cNvPr id="469" name="n_4mainValue【学校施設】&#10;有形固定資産減価償却率"/>
        <xdr:cNvSpPr txBox="1"/>
      </xdr:nvSpPr>
      <xdr:spPr>
        <a:xfrm>
          <a:off x="12611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493" name="直線コネクタ 492"/>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494"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495" name="直線コネクタ 494"/>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496"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497" name="直線コネクタ 496"/>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498"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499" name="フローチャート: 判断 498"/>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00" name="フローチャート: 判断 499"/>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01" name="フローチャート: 判断 500"/>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02" name="フローチャート: 判断 501"/>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03" name="フローチャート: 判断 502"/>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7874</xdr:rowOff>
    </xdr:from>
    <xdr:to>
      <xdr:col>116</xdr:col>
      <xdr:colOff>114300</xdr:colOff>
      <xdr:row>61</xdr:row>
      <xdr:rowOff>109474</xdr:rowOff>
    </xdr:to>
    <xdr:sp macro="" textlink="">
      <xdr:nvSpPr>
        <xdr:cNvPr id="509" name="楕円 508"/>
        <xdr:cNvSpPr/>
      </xdr:nvSpPr>
      <xdr:spPr>
        <a:xfrm>
          <a:off x="22110700" y="104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30751</xdr:rowOff>
    </xdr:from>
    <xdr:ext cx="469744" cy="259045"/>
    <xdr:sp macro="" textlink="">
      <xdr:nvSpPr>
        <xdr:cNvPr id="510" name="【学校施設】&#10;一人当たり面積該当値テキスト"/>
        <xdr:cNvSpPr txBox="1"/>
      </xdr:nvSpPr>
      <xdr:spPr>
        <a:xfrm>
          <a:off x="22199600"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10731</xdr:rowOff>
    </xdr:from>
    <xdr:to>
      <xdr:col>112</xdr:col>
      <xdr:colOff>38100</xdr:colOff>
      <xdr:row>61</xdr:row>
      <xdr:rowOff>112331</xdr:rowOff>
    </xdr:to>
    <xdr:sp macro="" textlink="">
      <xdr:nvSpPr>
        <xdr:cNvPr id="511" name="楕円 510"/>
        <xdr:cNvSpPr/>
      </xdr:nvSpPr>
      <xdr:spPr>
        <a:xfrm>
          <a:off x="21272500" y="104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58674</xdr:rowOff>
    </xdr:from>
    <xdr:to>
      <xdr:col>116</xdr:col>
      <xdr:colOff>63500</xdr:colOff>
      <xdr:row>61</xdr:row>
      <xdr:rowOff>61531</xdr:rowOff>
    </xdr:to>
    <xdr:cxnSp macro="">
      <xdr:nvCxnSpPr>
        <xdr:cNvPr id="512" name="直線コネクタ 511"/>
        <xdr:cNvCxnSpPr/>
      </xdr:nvCxnSpPr>
      <xdr:spPr>
        <a:xfrm flipV="1">
          <a:off x="21323300" y="1051712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5588</xdr:rowOff>
    </xdr:from>
    <xdr:to>
      <xdr:col>107</xdr:col>
      <xdr:colOff>101600</xdr:colOff>
      <xdr:row>61</xdr:row>
      <xdr:rowOff>107188</xdr:rowOff>
    </xdr:to>
    <xdr:sp macro="" textlink="">
      <xdr:nvSpPr>
        <xdr:cNvPr id="513" name="楕円 512"/>
        <xdr:cNvSpPr/>
      </xdr:nvSpPr>
      <xdr:spPr>
        <a:xfrm>
          <a:off x="20383500" y="1046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56388</xdr:rowOff>
    </xdr:from>
    <xdr:to>
      <xdr:col>111</xdr:col>
      <xdr:colOff>177800</xdr:colOff>
      <xdr:row>61</xdr:row>
      <xdr:rowOff>61531</xdr:rowOff>
    </xdr:to>
    <xdr:cxnSp macro="">
      <xdr:nvCxnSpPr>
        <xdr:cNvPr id="514" name="直線コネクタ 513"/>
        <xdr:cNvCxnSpPr/>
      </xdr:nvCxnSpPr>
      <xdr:spPr>
        <a:xfrm>
          <a:off x="20434300" y="10514838"/>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xdr:rowOff>
    </xdr:from>
    <xdr:to>
      <xdr:col>102</xdr:col>
      <xdr:colOff>165100</xdr:colOff>
      <xdr:row>61</xdr:row>
      <xdr:rowOff>111760</xdr:rowOff>
    </xdr:to>
    <xdr:sp macro="" textlink="">
      <xdr:nvSpPr>
        <xdr:cNvPr id="515" name="楕円 514"/>
        <xdr:cNvSpPr/>
      </xdr:nvSpPr>
      <xdr:spPr>
        <a:xfrm>
          <a:off x="19494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56388</xdr:rowOff>
    </xdr:from>
    <xdr:to>
      <xdr:col>107</xdr:col>
      <xdr:colOff>50800</xdr:colOff>
      <xdr:row>61</xdr:row>
      <xdr:rowOff>60960</xdr:rowOff>
    </xdr:to>
    <xdr:cxnSp macro="">
      <xdr:nvCxnSpPr>
        <xdr:cNvPr id="516" name="直線コネクタ 515"/>
        <xdr:cNvCxnSpPr/>
      </xdr:nvCxnSpPr>
      <xdr:spPr>
        <a:xfrm flipV="1">
          <a:off x="19545300" y="105148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67501</xdr:rowOff>
    </xdr:from>
    <xdr:to>
      <xdr:col>98</xdr:col>
      <xdr:colOff>38100</xdr:colOff>
      <xdr:row>61</xdr:row>
      <xdr:rowOff>169101</xdr:rowOff>
    </xdr:to>
    <xdr:sp macro="" textlink="">
      <xdr:nvSpPr>
        <xdr:cNvPr id="517" name="楕円 516"/>
        <xdr:cNvSpPr/>
      </xdr:nvSpPr>
      <xdr:spPr>
        <a:xfrm>
          <a:off x="18605500" y="10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60960</xdr:rowOff>
    </xdr:from>
    <xdr:to>
      <xdr:col>102</xdr:col>
      <xdr:colOff>114300</xdr:colOff>
      <xdr:row>61</xdr:row>
      <xdr:rowOff>118301</xdr:rowOff>
    </xdr:to>
    <xdr:cxnSp macro="">
      <xdr:nvCxnSpPr>
        <xdr:cNvPr id="518" name="直線コネクタ 517"/>
        <xdr:cNvCxnSpPr/>
      </xdr:nvCxnSpPr>
      <xdr:spPr>
        <a:xfrm flipV="1">
          <a:off x="18656300" y="10519410"/>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519"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520"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521"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522" name="n_4aveValue【学校施設】&#10;一人当たり面積"/>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128858</xdr:rowOff>
    </xdr:from>
    <xdr:ext cx="469744" cy="259045"/>
    <xdr:sp macro="" textlink="">
      <xdr:nvSpPr>
        <xdr:cNvPr id="523" name="n_1mainValue【学校施設】&#10;一人当たり面積"/>
        <xdr:cNvSpPr txBox="1"/>
      </xdr:nvSpPr>
      <xdr:spPr>
        <a:xfrm>
          <a:off x="21075727" y="102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123715</xdr:rowOff>
    </xdr:from>
    <xdr:ext cx="469744" cy="259045"/>
    <xdr:sp macro="" textlink="">
      <xdr:nvSpPr>
        <xdr:cNvPr id="524" name="n_2mainValue【学校施設】&#10;一人当たり面積"/>
        <xdr:cNvSpPr txBox="1"/>
      </xdr:nvSpPr>
      <xdr:spPr>
        <a:xfrm>
          <a:off x="20199427" y="1023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128287</xdr:rowOff>
    </xdr:from>
    <xdr:ext cx="469744" cy="259045"/>
    <xdr:sp macro="" textlink="">
      <xdr:nvSpPr>
        <xdr:cNvPr id="525" name="n_3mainValue【学校施設】&#10;一人当たり面積"/>
        <xdr:cNvSpPr txBox="1"/>
      </xdr:nvSpPr>
      <xdr:spPr>
        <a:xfrm>
          <a:off x="19310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14178</xdr:rowOff>
    </xdr:from>
    <xdr:ext cx="469744" cy="259045"/>
    <xdr:sp macro="" textlink="">
      <xdr:nvSpPr>
        <xdr:cNvPr id="526" name="n_4mainValue【学校施設】&#10;一人当たり面積"/>
        <xdr:cNvSpPr txBox="1"/>
      </xdr:nvSpPr>
      <xdr:spPr>
        <a:xfrm>
          <a:off x="18421427" y="103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8" name="直線コネクタ 567"/>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0" name="直線コネクタ 5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1"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2" name="直線コネクタ 571"/>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573"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574" name="フローチャート: 判断 573"/>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575" name="フローチャート: 判断 574"/>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576" name="フローチャート: 判断 575"/>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577" name="フローチャート: 判断 576"/>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578" name="フローチャート: 判断 577"/>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584" name="楕円 583"/>
        <xdr:cNvSpPr/>
      </xdr:nvSpPr>
      <xdr:spPr>
        <a:xfrm>
          <a:off x="16268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157678</xdr:rowOff>
    </xdr:from>
    <xdr:ext cx="405111" cy="259045"/>
    <xdr:sp macro="" textlink="">
      <xdr:nvSpPr>
        <xdr:cNvPr id="585" name="【公民館】&#10;有形固定資産減価償却率該当値テキスト"/>
        <xdr:cNvSpPr txBox="1"/>
      </xdr:nvSpPr>
      <xdr:spPr>
        <a:xfrm>
          <a:off x="16357600" y="17988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586" name="楕円 585"/>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106</xdr:row>
      <xdr:rowOff>14151</xdr:rowOff>
    </xdr:to>
    <xdr:cxnSp macro="">
      <xdr:nvCxnSpPr>
        <xdr:cNvPr id="587" name="直線コネクタ 586"/>
        <xdr:cNvCxnSpPr/>
      </xdr:nvCxnSpPr>
      <xdr:spPr>
        <a:xfrm>
          <a:off x="15481300" y="181551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588" name="楕円 587"/>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152944</xdr:rowOff>
    </xdr:to>
    <xdr:cxnSp macro="">
      <xdr:nvCxnSpPr>
        <xdr:cNvPr id="589" name="直線コネクタ 588"/>
        <xdr:cNvCxnSpPr/>
      </xdr:nvCxnSpPr>
      <xdr:spPr>
        <a:xfrm>
          <a:off x="14592300" y="1812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4173</xdr:rowOff>
    </xdr:from>
    <xdr:to>
      <xdr:col>72</xdr:col>
      <xdr:colOff>38100</xdr:colOff>
      <xdr:row>105</xdr:row>
      <xdr:rowOff>105773</xdr:rowOff>
    </xdr:to>
    <xdr:sp macro="" textlink="">
      <xdr:nvSpPr>
        <xdr:cNvPr id="590" name="楕円 589"/>
        <xdr:cNvSpPr/>
      </xdr:nvSpPr>
      <xdr:spPr>
        <a:xfrm>
          <a:off x="1365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54973</xdr:rowOff>
    </xdr:from>
    <xdr:to>
      <xdr:col>76</xdr:col>
      <xdr:colOff>114300</xdr:colOff>
      <xdr:row>105</xdr:row>
      <xdr:rowOff>120287</xdr:rowOff>
    </xdr:to>
    <xdr:cxnSp macro="">
      <xdr:nvCxnSpPr>
        <xdr:cNvPr id="591" name="直線コネクタ 590"/>
        <xdr:cNvCxnSpPr/>
      </xdr:nvCxnSpPr>
      <xdr:spPr>
        <a:xfrm>
          <a:off x="13703300" y="180572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144599</xdr:rowOff>
    </xdr:from>
    <xdr:to>
      <xdr:col>67</xdr:col>
      <xdr:colOff>101600</xdr:colOff>
      <xdr:row>105</xdr:row>
      <xdr:rowOff>74749</xdr:rowOff>
    </xdr:to>
    <xdr:sp macro="" textlink="">
      <xdr:nvSpPr>
        <xdr:cNvPr id="592" name="楕円 591"/>
        <xdr:cNvSpPr/>
      </xdr:nvSpPr>
      <xdr:spPr>
        <a:xfrm>
          <a:off x="12763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23949</xdr:rowOff>
    </xdr:from>
    <xdr:to>
      <xdr:col>71</xdr:col>
      <xdr:colOff>177800</xdr:colOff>
      <xdr:row>105</xdr:row>
      <xdr:rowOff>54973</xdr:rowOff>
    </xdr:to>
    <xdr:cxnSp macro="">
      <xdr:nvCxnSpPr>
        <xdr:cNvPr id="593" name="直線コネクタ 592"/>
        <xdr:cNvCxnSpPr/>
      </xdr:nvCxnSpPr>
      <xdr:spPr>
        <a:xfrm>
          <a:off x="12814300" y="1802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594" name="n_1aveValue【公民館】&#10;有形固定資産減価償却率"/>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595" name="n_2ave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596" name="n_3aveValue【公民館】&#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597" name="n_4aveValue【公民館】&#10;有形固定資産減価償却率"/>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48821</xdr:rowOff>
    </xdr:from>
    <xdr:ext cx="405111" cy="259045"/>
    <xdr:sp macro="" textlink="">
      <xdr:nvSpPr>
        <xdr:cNvPr id="598" name="n_1mainValue【公民館】&#10;有形固定資産減価償却率"/>
        <xdr:cNvSpPr txBox="1"/>
      </xdr:nvSpPr>
      <xdr:spPr>
        <a:xfrm>
          <a:off x="152660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16164</xdr:rowOff>
    </xdr:from>
    <xdr:ext cx="405111" cy="259045"/>
    <xdr:sp macro="" textlink="">
      <xdr:nvSpPr>
        <xdr:cNvPr id="599" name="n_2mainValue【公民館】&#10;有形固定資産減価償却率"/>
        <xdr:cNvSpPr txBox="1"/>
      </xdr:nvSpPr>
      <xdr:spPr>
        <a:xfrm>
          <a:off x="14389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122300</xdr:rowOff>
    </xdr:from>
    <xdr:ext cx="405111" cy="259045"/>
    <xdr:sp macro="" textlink="">
      <xdr:nvSpPr>
        <xdr:cNvPr id="600" name="n_3mainValue【公民館】&#10;有形固定資産減価償却率"/>
        <xdr:cNvSpPr txBox="1"/>
      </xdr:nvSpPr>
      <xdr:spPr>
        <a:xfrm>
          <a:off x="13500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91276</xdr:rowOff>
    </xdr:from>
    <xdr:ext cx="405111" cy="259045"/>
    <xdr:sp macro="" textlink="">
      <xdr:nvSpPr>
        <xdr:cNvPr id="601" name="n_4mainValue【公民館】&#10;有形固定資産減価償却率"/>
        <xdr:cNvSpPr txBox="1"/>
      </xdr:nvSpPr>
      <xdr:spPr>
        <a:xfrm>
          <a:off x="12611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3" name="テキスト ボックス 6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27" name="直線コネクタ 626"/>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28"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29" name="直線コネクタ 628"/>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30"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31" name="直線コネクタ 630"/>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632" name="【公民館】&#10;一人当たり面積平均値テキスト"/>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33" name="フローチャート: 判断 632"/>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34" name="フローチャート: 判断 633"/>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35" name="フローチャート: 判断 634"/>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36" name="フローチャート: 判断 635"/>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37" name="フローチャート: 判断 636"/>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163105</xdr:rowOff>
    </xdr:from>
    <xdr:to>
      <xdr:col>116</xdr:col>
      <xdr:colOff>114300</xdr:colOff>
      <xdr:row>102</xdr:row>
      <xdr:rowOff>93255</xdr:rowOff>
    </xdr:to>
    <xdr:sp macro="" textlink="">
      <xdr:nvSpPr>
        <xdr:cNvPr id="643" name="楕円 642"/>
        <xdr:cNvSpPr/>
      </xdr:nvSpPr>
      <xdr:spPr>
        <a:xfrm>
          <a:off x="22110700" y="174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14532</xdr:rowOff>
    </xdr:from>
    <xdr:ext cx="469744" cy="259045"/>
    <xdr:sp macro="" textlink="">
      <xdr:nvSpPr>
        <xdr:cNvPr id="644" name="【公民館】&#10;一人当たり面積該当値テキスト"/>
        <xdr:cNvSpPr txBox="1"/>
      </xdr:nvSpPr>
      <xdr:spPr>
        <a:xfrm>
          <a:off x="22199600" y="1733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169636</xdr:rowOff>
    </xdr:from>
    <xdr:to>
      <xdr:col>112</xdr:col>
      <xdr:colOff>38100</xdr:colOff>
      <xdr:row>102</xdr:row>
      <xdr:rowOff>99786</xdr:rowOff>
    </xdr:to>
    <xdr:sp macro="" textlink="">
      <xdr:nvSpPr>
        <xdr:cNvPr id="645" name="楕円 644"/>
        <xdr:cNvSpPr/>
      </xdr:nvSpPr>
      <xdr:spPr>
        <a:xfrm>
          <a:off x="21272500" y="174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42455</xdr:rowOff>
    </xdr:from>
    <xdr:to>
      <xdr:col>116</xdr:col>
      <xdr:colOff>63500</xdr:colOff>
      <xdr:row>102</xdr:row>
      <xdr:rowOff>48986</xdr:rowOff>
    </xdr:to>
    <xdr:cxnSp macro="">
      <xdr:nvCxnSpPr>
        <xdr:cNvPr id="646" name="直線コネクタ 645"/>
        <xdr:cNvCxnSpPr/>
      </xdr:nvCxnSpPr>
      <xdr:spPr>
        <a:xfrm flipV="1">
          <a:off x="21323300" y="175303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47" name="楕円 646"/>
        <xdr:cNvSpPr/>
      </xdr:nvSpPr>
      <xdr:spPr>
        <a:xfrm>
          <a:off x="20383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37012</xdr:rowOff>
    </xdr:from>
    <xdr:to>
      <xdr:col>111</xdr:col>
      <xdr:colOff>177800</xdr:colOff>
      <xdr:row>102</xdr:row>
      <xdr:rowOff>48986</xdr:rowOff>
    </xdr:to>
    <xdr:cxnSp macro="">
      <xdr:nvCxnSpPr>
        <xdr:cNvPr id="648" name="直線コネクタ 647"/>
        <xdr:cNvCxnSpPr/>
      </xdr:nvCxnSpPr>
      <xdr:spPr>
        <a:xfrm>
          <a:off x="20434300" y="1752491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168548</xdr:rowOff>
    </xdr:from>
    <xdr:to>
      <xdr:col>102</xdr:col>
      <xdr:colOff>165100</xdr:colOff>
      <xdr:row>102</xdr:row>
      <xdr:rowOff>98698</xdr:rowOff>
    </xdr:to>
    <xdr:sp macro="" textlink="">
      <xdr:nvSpPr>
        <xdr:cNvPr id="649" name="楕円 648"/>
        <xdr:cNvSpPr/>
      </xdr:nvSpPr>
      <xdr:spPr>
        <a:xfrm>
          <a:off x="19494500" y="174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37012</xdr:rowOff>
    </xdr:from>
    <xdr:to>
      <xdr:col>107</xdr:col>
      <xdr:colOff>50800</xdr:colOff>
      <xdr:row>102</xdr:row>
      <xdr:rowOff>47898</xdr:rowOff>
    </xdr:to>
    <xdr:cxnSp macro="">
      <xdr:nvCxnSpPr>
        <xdr:cNvPr id="650" name="直線コネクタ 649"/>
        <xdr:cNvCxnSpPr/>
      </xdr:nvCxnSpPr>
      <xdr:spPr>
        <a:xfrm flipV="1">
          <a:off x="19545300" y="17524912"/>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16692</xdr:rowOff>
    </xdr:from>
    <xdr:to>
      <xdr:col>98</xdr:col>
      <xdr:colOff>38100</xdr:colOff>
      <xdr:row>102</xdr:row>
      <xdr:rowOff>118292</xdr:rowOff>
    </xdr:to>
    <xdr:sp macro="" textlink="">
      <xdr:nvSpPr>
        <xdr:cNvPr id="651" name="楕円 650"/>
        <xdr:cNvSpPr/>
      </xdr:nvSpPr>
      <xdr:spPr>
        <a:xfrm>
          <a:off x="18605500" y="175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47898</xdr:rowOff>
    </xdr:from>
    <xdr:to>
      <xdr:col>102</xdr:col>
      <xdr:colOff>114300</xdr:colOff>
      <xdr:row>102</xdr:row>
      <xdr:rowOff>67492</xdr:rowOff>
    </xdr:to>
    <xdr:cxnSp macro="">
      <xdr:nvCxnSpPr>
        <xdr:cNvPr id="652" name="直線コネクタ 651"/>
        <xdr:cNvCxnSpPr/>
      </xdr:nvCxnSpPr>
      <xdr:spPr>
        <a:xfrm flipV="1">
          <a:off x="18656300" y="175357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653" name="n_1aveValue【公民館】&#10;一人当たり面積"/>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54"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655" name="n_3ave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656" name="n_4aveValue【公民館】&#10;一人当たり面積"/>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116313</xdr:rowOff>
    </xdr:from>
    <xdr:ext cx="469744" cy="259045"/>
    <xdr:sp macro="" textlink="">
      <xdr:nvSpPr>
        <xdr:cNvPr id="657" name="n_1mainValue【公民館】&#10;一人当たり面積"/>
        <xdr:cNvSpPr txBox="1"/>
      </xdr:nvSpPr>
      <xdr:spPr>
        <a:xfrm>
          <a:off x="21075727" y="1726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658" name="n_2main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115225</xdr:rowOff>
    </xdr:from>
    <xdr:ext cx="469744" cy="259045"/>
    <xdr:sp macro="" textlink="">
      <xdr:nvSpPr>
        <xdr:cNvPr id="659" name="n_3mainValue【公民館】&#10;一人当たり面積"/>
        <xdr:cNvSpPr txBox="1"/>
      </xdr:nvSpPr>
      <xdr:spPr>
        <a:xfrm>
          <a:off x="19310427" y="1726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134819</xdr:rowOff>
    </xdr:from>
    <xdr:ext cx="469744" cy="259045"/>
    <xdr:sp macro="" textlink="">
      <xdr:nvSpPr>
        <xdr:cNvPr id="660" name="n_4mainValue【公民館】&#10;一人当たり面積"/>
        <xdr:cNvSpPr txBox="1"/>
      </xdr:nvSpPr>
      <xdr:spPr>
        <a:xfrm>
          <a:off x="18421427" y="1727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公営住宅については、一人当たりの面積が類似団体平均よりも大きく上回っている。移住定住を促進し、一人当たりの面積の抑制に努めたい。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学校施設については、老朽化が進んでいるため、有形固定資産減価償却率が類似団体平均よりも上回っている。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公民館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については、一人当たりの面積が類似団体平均よりも大きく上回っている。移住定住を促進し、一人当たりの面積の抑制に努めたい。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5,265
5,256
14.26
11,205,371
10,527,555
495,887
2,400,480
17,294,376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89" name="楕円 88"/>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90" name="【体育館・プー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91" name="楕円 90"/>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26670</xdr:rowOff>
    </xdr:to>
    <xdr:cxnSp macro="">
      <xdr:nvCxnSpPr>
        <xdr:cNvPr id="92" name="直線コネクタ 91"/>
        <xdr:cNvCxnSpPr/>
      </xdr:nvCxnSpPr>
      <xdr:spPr>
        <a:xfrm>
          <a:off x="3797300" y="10435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93" name="楕円 92"/>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148590</xdr:rowOff>
    </xdr:to>
    <xdr:cxnSp macro="">
      <xdr:nvCxnSpPr>
        <xdr:cNvPr id="94" name="直線コネクタ 93"/>
        <xdr:cNvCxnSpPr/>
      </xdr:nvCxnSpPr>
      <xdr:spPr>
        <a:xfrm>
          <a:off x="2908300" y="103936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95" name="楕円 94"/>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61</xdr:row>
      <xdr:rowOff>110490</xdr:rowOff>
    </xdr:to>
    <xdr:cxnSp macro="">
      <xdr:nvCxnSpPr>
        <xdr:cNvPr id="96" name="直線コネクタ 95"/>
        <xdr:cNvCxnSpPr/>
      </xdr:nvCxnSpPr>
      <xdr:spPr>
        <a:xfrm flipV="1">
          <a:off x="2019300" y="103936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97" name="楕円 96"/>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110490</xdr:rowOff>
    </xdr:to>
    <xdr:cxnSp macro="">
      <xdr:nvCxnSpPr>
        <xdr:cNvPr id="98" name="直線コネクタ 97"/>
        <xdr:cNvCxnSpPr/>
      </xdr:nvCxnSpPr>
      <xdr:spPr>
        <a:xfrm>
          <a:off x="1130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9"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01"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2"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03" name="n_1mainValue【体育館・プー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104" name="n_2mainValue【体育館・プール】&#10;有形固定資産減価償却率"/>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105" name="n_3mainValue【体育館・プール】&#10;有形固定資産減価償却率"/>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106" name="n_4mainValue【体育館・プール】&#10;有形固定資産減価償却率"/>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106934</xdr:rowOff>
    </xdr:from>
    <xdr:to>
      <xdr:col>55</xdr:col>
      <xdr:colOff>50800</xdr:colOff>
      <xdr:row>63</xdr:row>
      <xdr:rowOff>37084</xdr:rowOff>
    </xdr:to>
    <xdr:sp macro="" textlink="">
      <xdr:nvSpPr>
        <xdr:cNvPr id="144" name="楕円 143"/>
        <xdr:cNvSpPr/>
      </xdr:nvSpPr>
      <xdr:spPr>
        <a:xfrm>
          <a:off x="10426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85361</xdr:rowOff>
    </xdr:from>
    <xdr:ext cx="469744" cy="259045"/>
    <xdr:sp macro="" textlink="">
      <xdr:nvSpPr>
        <xdr:cNvPr id="145" name="【体育館・プール】&#10;一人当たり面積該当値テキスト"/>
        <xdr:cNvSpPr txBox="1"/>
      </xdr:nvSpPr>
      <xdr:spPr>
        <a:xfrm>
          <a:off x="10515600"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107848</xdr:rowOff>
    </xdr:from>
    <xdr:to>
      <xdr:col>50</xdr:col>
      <xdr:colOff>165100</xdr:colOff>
      <xdr:row>63</xdr:row>
      <xdr:rowOff>37998</xdr:rowOff>
    </xdr:to>
    <xdr:sp macro="" textlink="">
      <xdr:nvSpPr>
        <xdr:cNvPr id="146" name="楕円 145"/>
        <xdr:cNvSpPr/>
      </xdr:nvSpPr>
      <xdr:spPr>
        <a:xfrm>
          <a:off x="9588500" y="1073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157734</xdr:rowOff>
    </xdr:from>
    <xdr:to>
      <xdr:col>55</xdr:col>
      <xdr:colOff>0</xdr:colOff>
      <xdr:row>62</xdr:row>
      <xdr:rowOff>158648</xdr:rowOff>
    </xdr:to>
    <xdr:cxnSp macro="">
      <xdr:nvCxnSpPr>
        <xdr:cNvPr id="147" name="直線コネクタ 146"/>
        <xdr:cNvCxnSpPr/>
      </xdr:nvCxnSpPr>
      <xdr:spPr>
        <a:xfrm flipV="1">
          <a:off x="9639300" y="1078763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106020</xdr:rowOff>
    </xdr:from>
    <xdr:to>
      <xdr:col>46</xdr:col>
      <xdr:colOff>38100</xdr:colOff>
      <xdr:row>63</xdr:row>
      <xdr:rowOff>36170</xdr:rowOff>
    </xdr:to>
    <xdr:sp macro="" textlink="">
      <xdr:nvSpPr>
        <xdr:cNvPr id="148" name="楕円 147"/>
        <xdr:cNvSpPr/>
      </xdr:nvSpPr>
      <xdr:spPr>
        <a:xfrm>
          <a:off x="86995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156820</xdr:rowOff>
    </xdr:from>
    <xdr:to>
      <xdr:col>50</xdr:col>
      <xdr:colOff>114300</xdr:colOff>
      <xdr:row>62</xdr:row>
      <xdr:rowOff>158648</xdr:rowOff>
    </xdr:to>
    <xdr:cxnSp macro="">
      <xdr:nvCxnSpPr>
        <xdr:cNvPr id="149" name="直線コネクタ 148"/>
        <xdr:cNvCxnSpPr/>
      </xdr:nvCxnSpPr>
      <xdr:spPr>
        <a:xfrm>
          <a:off x="8750300" y="1078672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25553</xdr:rowOff>
    </xdr:from>
    <xdr:to>
      <xdr:col>41</xdr:col>
      <xdr:colOff>101600</xdr:colOff>
      <xdr:row>63</xdr:row>
      <xdr:rowOff>127153</xdr:rowOff>
    </xdr:to>
    <xdr:sp macro="" textlink="">
      <xdr:nvSpPr>
        <xdr:cNvPr id="150" name="楕円 149"/>
        <xdr:cNvSpPr/>
      </xdr:nvSpPr>
      <xdr:spPr>
        <a:xfrm>
          <a:off x="7810500" y="10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156820</xdr:rowOff>
    </xdr:from>
    <xdr:to>
      <xdr:col>45</xdr:col>
      <xdr:colOff>177800</xdr:colOff>
      <xdr:row>63</xdr:row>
      <xdr:rowOff>76353</xdr:rowOff>
    </xdr:to>
    <xdr:cxnSp macro="">
      <xdr:nvCxnSpPr>
        <xdr:cNvPr id="151" name="直線コネクタ 150"/>
        <xdr:cNvCxnSpPr/>
      </xdr:nvCxnSpPr>
      <xdr:spPr>
        <a:xfrm flipV="1">
          <a:off x="7861300" y="10786720"/>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26924</xdr:rowOff>
    </xdr:from>
    <xdr:to>
      <xdr:col>36</xdr:col>
      <xdr:colOff>165100</xdr:colOff>
      <xdr:row>63</xdr:row>
      <xdr:rowOff>128524</xdr:rowOff>
    </xdr:to>
    <xdr:sp macro="" textlink="">
      <xdr:nvSpPr>
        <xdr:cNvPr id="152" name="楕円 151"/>
        <xdr:cNvSpPr/>
      </xdr:nvSpPr>
      <xdr:spPr>
        <a:xfrm>
          <a:off x="6921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76353</xdr:rowOff>
    </xdr:from>
    <xdr:to>
      <xdr:col>41</xdr:col>
      <xdr:colOff>50800</xdr:colOff>
      <xdr:row>63</xdr:row>
      <xdr:rowOff>77724</xdr:rowOff>
    </xdr:to>
    <xdr:cxnSp macro="">
      <xdr:nvCxnSpPr>
        <xdr:cNvPr id="153" name="直線コネクタ 152"/>
        <xdr:cNvCxnSpPr/>
      </xdr:nvCxnSpPr>
      <xdr:spPr>
        <a:xfrm flipV="1">
          <a:off x="6972300" y="1087770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7"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29125</xdr:rowOff>
    </xdr:from>
    <xdr:ext cx="469744" cy="259045"/>
    <xdr:sp macro="" textlink="">
      <xdr:nvSpPr>
        <xdr:cNvPr id="158" name="n_1mainValue【体育館・プール】&#10;一人当たり面積"/>
        <xdr:cNvSpPr txBox="1"/>
      </xdr:nvSpPr>
      <xdr:spPr>
        <a:xfrm>
          <a:off x="9391727" y="1083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27297</xdr:rowOff>
    </xdr:from>
    <xdr:ext cx="469744" cy="259045"/>
    <xdr:sp macro="" textlink="">
      <xdr:nvSpPr>
        <xdr:cNvPr id="159" name="n_2mainValue【体育館・プール】&#10;一人当たり面積"/>
        <xdr:cNvSpPr txBox="1"/>
      </xdr:nvSpPr>
      <xdr:spPr>
        <a:xfrm>
          <a:off x="8515427" y="108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118280</xdr:rowOff>
    </xdr:from>
    <xdr:ext cx="469744" cy="259045"/>
    <xdr:sp macro="" textlink="">
      <xdr:nvSpPr>
        <xdr:cNvPr id="160" name="n_3mainValue【体育館・プール】&#10;一人当たり面積"/>
        <xdr:cNvSpPr txBox="1"/>
      </xdr:nvSpPr>
      <xdr:spPr>
        <a:xfrm>
          <a:off x="7626427" y="109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119651</xdr:rowOff>
    </xdr:from>
    <xdr:ext cx="469744" cy="259045"/>
    <xdr:sp macro="" textlink="">
      <xdr:nvSpPr>
        <xdr:cNvPr id="161" name="n_4mainValue【体育館・プール】&#10;一人当たり面積"/>
        <xdr:cNvSpPr txBox="1"/>
      </xdr:nvSpPr>
      <xdr:spPr>
        <a:xfrm>
          <a:off x="6737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2" name="楕円 201"/>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3"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4" name="楕円 203"/>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05" name="直線コネクタ 204"/>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06" name="楕円 205"/>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07" name="直線コネクタ 206"/>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08" name="楕円 207"/>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09" name="直線コネクタ 208"/>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10" name="楕円 209"/>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211" name="直線コネクタ 210"/>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12"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13"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16" name="n_1mainValue【福祉施設】&#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17" name="n_2mainValue【福祉施設】&#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18" name="n_3mainValue【福祉施設】&#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219" name="n_4mainValue【福祉施設】&#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248" name="【福祉施設】&#10;一人当たり面積平均値テキスト"/>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45974</xdr:rowOff>
    </xdr:from>
    <xdr:to>
      <xdr:col>55</xdr:col>
      <xdr:colOff>50800</xdr:colOff>
      <xdr:row>84</xdr:row>
      <xdr:rowOff>147574</xdr:rowOff>
    </xdr:to>
    <xdr:sp macro="" textlink="">
      <xdr:nvSpPr>
        <xdr:cNvPr id="259" name="楕円 258"/>
        <xdr:cNvSpPr/>
      </xdr:nvSpPr>
      <xdr:spPr>
        <a:xfrm>
          <a:off x="10426700" y="144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68851</xdr:rowOff>
    </xdr:from>
    <xdr:ext cx="469744" cy="259045"/>
    <xdr:sp macro="" textlink="">
      <xdr:nvSpPr>
        <xdr:cNvPr id="260" name="【福祉施設】&#10;一人当たり面積該当値テキスト"/>
        <xdr:cNvSpPr txBox="1"/>
      </xdr:nvSpPr>
      <xdr:spPr>
        <a:xfrm>
          <a:off x="10515600"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261" name="楕円 260"/>
        <xdr:cNvSpPr/>
      </xdr:nvSpPr>
      <xdr:spPr>
        <a:xfrm>
          <a:off x="958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96774</xdr:rowOff>
    </xdr:from>
    <xdr:to>
      <xdr:col>55</xdr:col>
      <xdr:colOff>0</xdr:colOff>
      <xdr:row>84</xdr:row>
      <xdr:rowOff>99061</xdr:rowOff>
    </xdr:to>
    <xdr:cxnSp macro="">
      <xdr:nvCxnSpPr>
        <xdr:cNvPr id="262" name="直線コネクタ 261"/>
        <xdr:cNvCxnSpPr/>
      </xdr:nvCxnSpPr>
      <xdr:spPr>
        <a:xfrm flipV="1">
          <a:off x="9639300" y="144985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63" name="楕円 262"/>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99061</xdr:rowOff>
    </xdr:to>
    <xdr:cxnSp macro="">
      <xdr:nvCxnSpPr>
        <xdr:cNvPr id="264" name="直線コネクタ 263"/>
        <xdr:cNvCxnSpPr/>
      </xdr:nvCxnSpPr>
      <xdr:spPr>
        <a:xfrm>
          <a:off x="8750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47498</xdr:rowOff>
    </xdr:from>
    <xdr:to>
      <xdr:col>41</xdr:col>
      <xdr:colOff>101600</xdr:colOff>
      <xdr:row>84</xdr:row>
      <xdr:rowOff>149098</xdr:rowOff>
    </xdr:to>
    <xdr:sp macro="" textlink="">
      <xdr:nvSpPr>
        <xdr:cNvPr id="265" name="楕円 264"/>
        <xdr:cNvSpPr/>
      </xdr:nvSpPr>
      <xdr:spPr>
        <a:xfrm>
          <a:off x="7810500" y="144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98298</xdr:rowOff>
    </xdr:to>
    <xdr:cxnSp macro="">
      <xdr:nvCxnSpPr>
        <xdr:cNvPr id="266" name="直線コネクタ 265"/>
        <xdr:cNvCxnSpPr/>
      </xdr:nvCxnSpPr>
      <xdr:spPr>
        <a:xfrm flipV="1">
          <a:off x="7861300" y="1449705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53594</xdr:rowOff>
    </xdr:from>
    <xdr:to>
      <xdr:col>36</xdr:col>
      <xdr:colOff>165100</xdr:colOff>
      <xdr:row>84</xdr:row>
      <xdr:rowOff>155194</xdr:rowOff>
    </xdr:to>
    <xdr:sp macro="" textlink="">
      <xdr:nvSpPr>
        <xdr:cNvPr id="267" name="楕円 266"/>
        <xdr:cNvSpPr/>
      </xdr:nvSpPr>
      <xdr:spPr>
        <a:xfrm>
          <a:off x="6921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98298</xdr:rowOff>
    </xdr:from>
    <xdr:to>
      <xdr:col>41</xdr:col>
      <xdr:colOff>50800</xdr:colOff>
      <xdr:row>84</xdr:row>
      <xdr:rowOff>104394</xdr:rowOff>
    </xdr:to>
    <xdr:cxnSp macro="">
      <xdr:nvCxnSpPr>
        <xdr:cNvPr id="268" name="直線コネクタ 267"/>
        <xdr:cNvCxnSpPr/>
      </xdr:nvCxnSpPr>
      <xdr:spPr>
        <a:xfrm flipV="1">
          <a:off x="6972300" y="1450009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271" name="n_3aveValue【福祉施設】&#10;一人当たり面積"/>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150131</xdr:rowOff>
    </xdr:from>
    <xdr:ext cx="469744" cy="259045"/>
    <xdr:sp macro="" textlink="">
      <xdr:nvSpPr>
        <xdr:cNvPr id="272" name="n_4aveValue【福祉施設】&#10;一人当たり面積"/>
        <xdr:cNvSpPr txBox="1"/>
      </xdr:nvSpPr>
      <xdr:spPr>
        <a:xfrm>
          <a:off x="6737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166388</xdr:rowOff>
    </xdr:from>
    <xdr:ext cx="469744" cy="259045"/>
    <xdr:sp macro="" textlink="">
      <xdr:nvSpPr>
        <xdr:cNvPr id="273" name="n_1mainValue【福祉施設】&#10;一人当たり面積"/>
        <xdr:cNvSpPr txBox="1"/>
      </xdr:nvSpPr>
      <xdr:spPr>
        <a:xfrm>
          <a:off x="93917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274" name="n_2main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165625</xdr:rowOff>
    </xdr:from>
    <xdr:ext cx="469744" cy="259045"/>
    <xdr:sp macro="" textlink="">
      <xdr:nvSpPr>
        <xdr:cNvPr id="275" name="n_3mainValue【福祉施設】&#10;一人当たり面積"/>
        <xdr:cNvSpPr txBox="1"/>
      </xdr:nvSpPr>
      <xdr:spPr>
        <a:xfrm>
          <a:off x="7626427" y="1422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271</xdr:rowOff>
    </xdr:from>
    <xdr:ext cx="469744" cy="259045"/>
    <xdr:sp macro="" textlink="">
      <xdr:nvSpPr>
        <xdr:cNvPr id="276" name="n_4mainValue【福祉施設】&#10;一人当たり面積"/>
        <xdr:cNvSpPr txBox="1"/>
      </xdr:nvSpPr>
      <xdr:spPr>
        <a:xfrm>
          <a:off x="6737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5" name="テキスト ボックス 3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6" name="直線コネクタ 3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7" name="テキスト ボックス 3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8" name="直線コネクタ 3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9" name="テキスト ボックス 3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0" name="直線コネクタ 3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1" name="テキスト ボックス 3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2" name="直線コネクタ 3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3" name="テキスト ボックス 3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4" name="直線コネクタ 3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5" name="テキスト ボックス 3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6" name="直線コネクタ 3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7" name="テキスト ボックス 3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350" name="直線コネクタ 349"/>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2" name="直線コネクタ 3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353"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354" name="直線コネクタ 353"/>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355"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356" name="フローチャート: 判断 355"/>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357" name="フローチャート: 判断 356"/>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358" name="フローチャート: 判断 357"/>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359" name="フローチャート: 判断 3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360" name="フローチャート: 判断 359"/>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85271</xdr:rowOff>
    </xdr:from>
    <xdr:to>
      <xdr:col>85</xdr:col>
      <xdr:colOff>177800</xdr:colOff>
      <xdr:row>84</xdr:row>
      <xdr:rowOff>15421</xdr:rowOff>
    </xdr:to>
    <xdr:sp macro="" textlink="">
      <xdr:nvSpPr>
        <xdr:cNvPr id="366" name="楕円 365"/>
        <xdr:cNvSpPr/>
      </xdr:nvSpPr>
      <xdr:spPr>
        <a:xfrm>
          <a:off x="162687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63698</xdr:rowOff>
    </xdr:from>
    <xdr:ext cx="405111" cy="259045"/>
    <xdr:sp macro="" textlink="">
      <xdr:nvSpPr>
        <xdr:cNvPr id="367" name="【消防施設】&#10;有形固定資産減価償却率該当値テキスト"/>
        <xdr:cNvSpPr txBox="1"/>
      </xdr:nvSpPr>
      <xdr:spPr>
        <a:xfrm>
          <a:off x="16357600"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368" name="楕円 367"/>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136071</xdr:rowOff>
    </xdr:to>
    <xdr:cxnSp macro="">
      <xdr:nvCxnSpPr>
        <xdr:cNvPr id="369" name="直線コネクタ 368"/>
        <xdr:cNvCxnSpPr/>
      </xdr:nvCxnSpPr>
      <xdr:spPr>
        <a:xfrm>
          <a:off x="15481300" y="1432560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3629</xdr:rowOff>
    </xdr:from>
    <xdr:to>
      <xdr:col>76</xdr:col>
      <xdr:colOff>165100</xdr:colOff>
      <xdr:row>83</xdr:row>
      <xdr:rowOff>105229</xdr:rowOff>
    </xdr:to>
    <xdr:sp macro="" textlink="">
      <xdr:nvSpPr>
        <xdr:cNvPr id="370" name="楕円 369"/>
        <xdr:cNvSpPr/>
      </xdr:nvSpPr>
      <xdr:spPr>
        <a:xfrm>
          <a:off x="14541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54429</xdr:rowOff>
    </xdr:from>
    <xdr:to>
      <xdr:col>81</xdr:col>
      <xdr:colOff>50800</xdr:colOff>
      <xdr:row>83</xdr:row>
      <xdr:rowOff>95250</xdr:rowOff>
    </xdr:to>
    <xdr:cxnSp macro="">
      <xdr:nvCxnSpPr>
        <xdr:cNvPr id="371" name="直線コネクタ 370"/>
        <xdr:cNvCxnSpPr/>
      </xdr:nvCxnSpPr>
      <xdr:spPr>
        <a:xfrm>
          <a:off x="14592300" y="142847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372" name="楕円 371"/>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144236</xdr:rowOff>
    </xdr:from>
    <xdr:to>
      <xdr:col>76</xdr:col>
      <xdr:colOff>114300</xdr:colOff>
      <xdr:row>83</xdr:row>
      <xdr:rowOff>54429</xdr:rowOff>
    </xdr:to>
    <xdr:cxnSp macro="">
      <xdr:nvCxnSpPr>
        <xdr:cNvPr id="373" name="直線コネクタ 372"/>
        <xdr:cNvCxnSpPr/>
      </xdr:nvCxnSpPr>
      <xdr:spPr>
        <a:xfrm>
          <a:off x="13703300" y="1420313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52614</xdr:rowOff>
    </xdr:from>
    <xdr:to>
      <xdr:col>67</xdr:col>
      <xdr:colOff>101600</xdr:colOff>
      <xdr:row>82</xdr:row>
      <xdr:rowOff>154214</xdr:rowOff>
    </xdr:to>
    <xdr:sp macro="" textlink="">
      <xdr:nvSpPr>
        <xdr:cNvPr id="374" name="楕円 373"/>
        <xdr:cNvSpPr/>
      </xdr:nvSpPr>
      <xdr:spPr>
        <a:xfrm>
          <a:off x="12763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103414</xdr:rowOff>
    </xdr:from>
    <xdr:to>
      <xdr:col>71</xdr:col>
      <xdr:colOff>177800</xdr:colOff>
      <xdr:row>82</xdr:row>
      <xdr:rowOff>144236</xdr:rowOff>
    </xdr:to>
    <xdr:cxnSp macro="">
      <xdr:nvCxnSpPr>
        <xdr:cNvPr id="375" name="直線コネクタ 374"/>
        <xdr:cNvCxnSpPr/>
      </xdr:nvCxnSpPr>
      <xdr:spPr>
        <a:xfrm>
          <a:off x="12814300" y="141623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376"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377"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378"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379" name="n_4aveValue【消防施設】&#10;有形固定資産減価償却率"/>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380" name="n_1mainValue【消防施設】&#10;有形固定資産減価償却率"/>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381" name="n_2mainValue【消防施設】&#10;有形固定資産減価償却率"/>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382" name="n_3main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383" name="n_4mainValue【消防施設】&#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4" name="直線コネクタ 3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5" name="テキスト ボックス 3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6" name="直線コネクタ 3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7" name="テキスト ボックス 3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8" name="直線コネクタ 3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9" name="テキスト ボックス 3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0" name="直線コネクタ 3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1" name="テキスト ボックス 4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2" name="直線コネクタ 4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3" name="テキスト ボックス 4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4" name="直線コネクタ 4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5" name="テキスト ボックス 4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409" name="直線コネクタ 408"/>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410"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411" name="直線コネクタ 410"/>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412"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413" name="直線コネクタ 412"/>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414"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15" name="フローチャート: 判断 41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416" name="フローチャート: 判断 415"/>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417" name="フローチャート: 判断 41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418" name="フローチャート: 判断 417"/>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419" name="フローチャート: 判断 418"/>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99968</xdr:rowOff>
    </xdr:from>
    <xdr:to>
      <xdr:col>116</xdr:col>
      <xdr:colOff>114300</xdr:colOff>
      <xdr:row>86</xdr:row>
      <xdr:rowOff>30118</xdr:rowOff>
    </xdr:to>
    <xdr:sp macro="" textlink="">
      <xdr:nvSpPr>
        <xdr:cNvPr id="425" name="楕円 424"/>
        <xdr:cNvSpPr/>
      </xdr:nvSpPr>
      <xdr:spPr>
        <a:xfrm>
          <a:off x="22110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78395</xdr:rowOff>
    </xdr:from>
    <xdr:ext cx="469744" cy="259045"/>
    <xdr:sp macro="" textlink="">
      <xdr:nvSpPr>
        <xdr:cNvPr id="426" name="【消防施設】&#10;一人当たり面積該当値テキスト"/>
        <xdr:cNvSpPr txBox="1"/>
      </xdr:nvSpPr>
      <xdr:spPr>
        <a:xfrm>
          <a:off x="22199600"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99968</xdr:rowOff>
    </xdr:from>
    <xdr:to>
      <xdr:col>112</xdr:col>
      <xdr:colOff>38100</xdr:colOff>
      <xdr:row>86</xdr:row>
      <xdr:rowOff>30118</xdr:rowOff>
    </xdr:to>
    <xdr:sp macro="" textlink="">
      <xdr:nvSpPr>
        <xdr:cNvPr id="427" name="楕円 426"/>
        <xdr:cNvSpPr/>
      </xdr:nvSpPr>
      <xdr:spPr>
        <a:xfrm>
          <a:off x="21272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150768</xdr:rowOff>
    </xdr:from>
    <xdr:to>
      <xdr:col>116</xdr:col>
      <xdr:colOff>63500</xdr:colOff>
      <xdr:row>85</xdr:row>
      <xdr:rowOff>150768</xdr:rowOff>
    </xdr:to>
    <xdr:cxnSp macro="">
      <xdr:nvCxnSpPr>
        <xdr:cNvPr id="428" name="直線コネクタ 427"/>
        <xdr:cNvCxnSpPr/>
      </xdr:nvCxnSpPr>
      <xdr:spPr>
        <a:xfrm>
          <a:off x="21323300" y="14724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96701</xdr:rowOff>
    </xdr:from>
    <xdr:to>
      <xdr:col>107</xdr:col>
      <xdr:colOff>101600</xdr:colOff>
      <xdr:row>86</xdr:row>
      <xdr:rowOff>26851</xdr:rowOff>
    </xdr:to>
    <xdr:sp macro="" textlink="">
      <xdr:nvSpPr>
        <xdr:cNvPr id="429" name="楕円 428"/>
        <xdr:cNvSpPr/>
      </xdr:nvSpPr>
      <xdr:spPr>
        <a:xfrm>
          <a:off x="20383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147501</xdr:rowOff>
    </xdr:from>
    <xdr:to>
      <xdr:col>111</xdr:col>
      <xdr:colOff>177800</xdr:colOff>
      <xdr:row>85</xdr:row>
      <xdr:rowOff>150768</xdr:rowOff>
    </xdr:to>
    <xdr:cxnSp macro="">
      <xdr:nvCxnSpPr>
        <xdr:cNvPr id="430" name="直線コネクタ 429"/>
        <xdr:cNvCxnSpPr/>
      </xdr:nvCxnSpPr>
      <xdr:spPr>
        <a:xfrm>
          <a:off x="20434300" y="1472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99968</xdr:rowOff>
    </xdr:from>
    <xdr:to>
      <xdr:col>102</xdr:col>
      <xdr:colOff>165100</xdr:colOff>
      <xdr:row>86</xdr:row>
      <xdr:rowOff>30118</xdr:rowOff>
    </xdr:to>
    <xdr:sp macro="" textlink="">
      <xdr:nvSpPr>
        <xdr:cNvPr id="431" name="楕円 430"/>
        <xdr:cNvSpPr/>
      </xdr:nvSpPr>
      <xdr:spPr>
        <a:xfrm>
          <a:off x="19494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147501</xdr:rowOff>
    </xdr:from>
    <xdr:to>
      <xdr:col>107</xdr:col>
      <xdr:colOff>50800</xdr:colOff>
      <xdr:row>85</xdr:row>
      <xdr:rowOff>150768</xdr:rowOff>
    </xdr:to>
    <xdr:cxnSp macro="">
      <xdr:nvCxnSpPr>
        <xdr:cNvPr id="432" name="直線コネクタ 431"/>
        <xdr:cNvCxnSpPr/>
      </xdr:nvCxnSpPr>
      <xdr:spPr>
        <a:xfrm flipV="1">
          <a:off x="19545300" y="1472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103232</xdr:rowOff>
    </xdr:from>
    <xdr:to>
      <xdr:col>98</xdr:col>
      <xdr:colOff>38100</xdr:colOff>
      <xdr:row>86</xdr:row>
      <xdr:rowOff>33382</xdr:rowOff>
    </xdr:to>
    <xdr:sp macro="" textlink="">
      <xdr:nvSpPr>
        <xdr:cNvPr id="433" name="楕円 432"/>
        <xdr:cNvSpPr/>
      </xdr:nvSpPr>
      <xdr:spPr>
        <a:xfrm>
          <a:off x="18605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150768</xdr:rowOff>
    </xdr:from>
    <xdr:to>
      <xdr:col>102</xdr:col>
      <xdr:colOff>114300</xdr:colOff>
      <xdr:row>85</xdr:row>
      <xdr:rowOff>154032</xdr:rowOff>
    </xdr:to>
    <xdr:cxnSp macro="">
      <xdr:nvCxnSpPr>
        <xdr:cNvPr id="434" name="直線コネクタ 433"/>
        <xdr:cNvCxnSpPr/>
      </xdr:nvCxnSpPr>
      <xdr:spPr>
        <a:xfrm flipV="1">
          <a:off x="18656300" y="1472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435"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436"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437"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438"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21245</xdr:rowOff>
    </xdr:from>
    <xdr:ext cx="469744" cy="259045"/>
    <xdr:sp macro="" textlink="">
      <xdr:nvSpPr>
        <xdr:cNvPr id="439" name="n_1mainValue【消防施設】&#10;一人当たり面積"/>
        <xdr:cNvSpPr txBox="1"/>
      </xdr:nvSpPr>
      <xdr:spPr>
        <a:xfrm>
          <a:off x="210757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17978</xdr:rowOff>
    </xdr:from>
    <xdr:ext cx="469744" cy="259045"/>
    <xdr:sp macro="" textlink="">
      <xdr:nvSpPr>
        <xdr:cNvPr id="440" name="n_2mainValue【消防施設】&#10;一人当たり面積"/>
        <xdr:cNvSpPr txBox="1"/>
      </xdr:nvSpPr>
      <xdr:spPr>
        <a:xfrm>
          <a:off x="20199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21245</xdr:rowOff>
    </xdr:from>
    <xdr:ext cx="469744" cy="259045"/>
    <xdr:sp macro="" textlink="">
      <xdr:nvSpPr>
        <xdr:cNvPr id="441" name="n_3mainValue【消防施設】&#10;一人当たり面積"/>
        <xdr:cNvSpPr txBox="1"/>
      </xdr:nvSpPr>
      <xdr:spPr>
        <a:xfrm>
          <a:off x="19310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24509</xdr:rowOff>
    </xdr:from>
    <xdr:ext cx="469744" cy="259045"/>
    <xdr:sp macro="" textlink="">
      <xdr:nvSpPr>
        <xdr:cNvPr id="442" name="n_4mainValue【消防施設】&#10;一人当たり面積"/>
        <xdr:cNvSpPr txBox="1"/>
      </xdr:nvSpPr>
      <xdr:spPr>
        <a:xfrm>
          <a:off x="18421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4" name="直線コネクタ 4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5" name="テキスト ボックス 4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6" name="直線コネクタ 4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7" name="テキスト ボックス 4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8" name="直線コネクタ 4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9" name="テキスト ボックス 4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0" name="直線コネクタ 4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1" name="テキスト ボックス 4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2" name="直線コネクタ 4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3" name="テキスト ボックス 4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5" name="テキスト ボックス 4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467" name="直線コネクタ 466"/>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468"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469" name="直線コネクタ 468"/>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470"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471" name="直線コネクタ 470"/>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72"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73" name="フローチャート: 判断 472"/>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474" name="フローチャート: 判断 47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475" name="フローチャート: 判断 474"/>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476" name="フローチャート: 判断 475"/>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477" name="フローチャート: 判断 476"/>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483" name="楕円 482"/>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484" name="【庁舎】&#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160655</xdr:rowOff>
    </xdr:from>
    <xdr:to>
      <xdr:col>81</xdr:col>
      <xdr:colOff>101600</xdr:colOff>
      <xdr:row>102</xdr:row>
      <xdr:rowOff>90805</xdr:rowOff>
    </xdr:to>
    <xdr:sp macro="" textlink="">
      <xdr:nvSpPr>
        <xdr:cNvPr id="485" name="楕円 484"/>
        <xdr:cNvSpPr/>
      </xdr:nvSpPr>
      <xdr:spPr>
        <a:xfrm>
          <a:off x="154305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40005</xdr:rowOff>
    </xdr:from>
    <xdr:to>
      <xdr:col>85</xdr:col>
      <xdr:colOff>127000</xdr:colOff>
      <xdr:row>102</xdr:row>
      <xdr:rowOff>76200</xdr:rowOff>
    </xdr:to>
    <xdr:cxnSp macro="">
      <xdr:nvCxnSpPr>
        <xdr:cNvPr id="486" name="直線コネクタ 485"/>
        <xdr:cNvCxnSpPr/>
      </xdr:nvCxnSpPr>
      <xdr:spPr>
        <a:xfrm>
          <a:off x="15481300" y="17527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122555</xdr:rowOff>
    </xdr:from>
    <xdr:to>
      <xdr:col>76</xdr:col>
      <xdr:colOff>165100</xdr:colOff>
      <xdr:row>102</xdr:row>
      <xdr:rowOff>52705</xdr:rowOff>
    </xdr:to>
    <xdr:sp macro="" textlink="">
      <xdr:nvSpPr>
        <xdr:cNvPr id="487" name="楕円 486"/>
        <xdr:cNvSpPr/>
      </xdr:nvSpPr>
      <xdr:spPr>
        <a:xfrm>
          <a:off x="14541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xdr:rowOff>
    </xdr:from>
    <xdr:to>
      <xdr:col>81</xdr:col>
      <xdr:colOff>50800</xdr:colOff>
      <xdr:row>102</xdr:row>
      <xdr:rowOff>40005</xdr:rowOff>
    </xdr:to>
    <xdr:cxnSp macro="">
      <xdr:nvCxnSpPr>
        <xdr:cNvPr id="488" name="直線コネクタ 487"/>
        <xdr:cNvCxnSpPr/>
      </xdr:nvCxnSpPr>
      <xdr:spPr>
        <a:xfrm>
          <a:off x="14592300" y="17489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50164</xdr:rowOff>
    </xdr:from>
    <xdr:to>
      <xdr:col>72</xdr:col>
      <xdr:colOff>38100</xdr:colOff>
      <xdr:row>101</xdr:row>
      <xdr:rowOff>151764</xdr:rowOff>
    </xdr:to>
    <xdr:sp macro="" textlink="">
      <xdr:nvSpPr>
        <xdr:cNvPr id="489" name="楕円 488"/>
        <xdr:cNvSpPr/>
      </xdr:nvSpPr>
      <xdr:spPr>
        <a:xfrm>
          <a:off x="136525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100964</xdr:rowOff>
    </xdr:from>
    <xdr:to>
      <xdr:col>76</xdr:col>
      <xdr:colOff>114300</xdr:colOff>
      <xdr:row>102</xdr:row>
      <xdr:rowOff>1905</xdr:rowOff>
    </xdr:to>
    <xdr:cxnSp macro="">
      <xdr:nvCxnSpPr>
        <xdr:cNvPr id="490" name="直線コネクタ 489"/>
        <xdr:cNvCxnSpPr/>
      </xdr:nvCxnSpPr>
      <xdr:spPr>
        <a:xfrm>
          <a:off x="13703300" y="1741741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12064</xdr:rowOff>
    </xdr:from>
    <xdr:to>
      <xdr:col>67</xdr:col>
      <xdr:colOff>101600</xdr:colOff>
      <xdr:row>101</xdr:row>
      <xdr:rowOff>113664</xdr:rowOff>
    </xdr:to>
    <xdr:sp macro="" textlink="">
      <xdr:nvSpPr>
        <xdr:cNvPr id="491" name="楕円 490"/>
        <xdr:cNvSpPr/>
      </xdr:nvSpPr>
      <xdr:spPr>
        <a:xfrm>
          <a:off x="12763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62864</xdr:rowOff>
    </xdr:from>
    <xdr:to>
      <xdr:col>71</xdr:col>
      <xdr:colOff>177800</xdr:colOff>
      <xdr:row>101</xdr:row>
      <xdr:rowOff>100964</xdr:rowOff>
    </xdr:to>
    <xdr:cxnSp macro="">
      <xdr:nvCxnSpPr>
        <xdr:cNvPr id="492" name="直線コネクタ 491"/>
        <xdr:cNvCxnSpPr/>
      </xdr:nvCxnSpPr>
      <xdr:spPr>
        <a:xfrm>
          <a:off x="12814300" y="17379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493" name="n_1aveValue【庁舎】&#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494" name="n_2ave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495" name="n_3aveValue【庁舎】&#10;有形固定資産減価償却率"/>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496" name="n_4aveValue【庁舎】&#10;有形固定資産減価償却率"/>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107332</xdr:rowOff>
    </xdr:from>
    <xdr:ext cx="405111" cy="259045"/>
    <xdr:sp macro="" textlink="">
      <xdr:nvSpPr>
        <xdr:cNvPr id="497" name="n_1mainValue【庁舎】&#10;有形固定資産減価償却率"/>
        <xdr:cNvSpPr txBox="1"/>
      </xdr:nvSpPr>
      <xdr:spPr>
        <a:xfrm>
          <a:off x="152660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69232</xdr:rowOff>
    </xdr:from>
    <xdr:ext cx="405111" cy="259045"/>
    <xdr:sp macro="" textlink="">
      <xdr:nvSpPr>
        <xdr:cNvPr id="498" name="n_2mainValue【庁舎】&#10;有形固定資産減価償却率"/>
        <xdr:cNvSpPr txBox="1"/>
      </xdr:nvSpPr>
      <xdr:spPr>
        <a:xfrm>
          <a:off x="143897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168291</xdr:rowOff>
    </xdr:from>
    <xdr:ext cx="405111" cy="259045"/>
    <xdr:sp macro="" textlink="">
      <xdr:nvSpPr>
        <xdr:cNvPr id="499" name="n_3mainValue【庁舎】&#10;有形固定資産減価償却率"/>
        <xdr:cNvSpPr txBox="1"/>
      </xdr:nvSpPr>
      <xdr:spPr>
        <a:xfrm>
          <a:off x="13500744"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130191</xdr:rowOff>
    </xdr:from>
    <xdr:ext cx="405111" cy="259045"/>
    <xdr:sp macro="" textlink="">
      <xdr:nvSpPr>
        <xdr:cNvPr id="500" name="n_4mainValue【庁舎】&#10;有形固定資産減価償却率"/>
        <xdr:cNvSpPr txBox="1"/>
      </xdr:nvSpPr>
      <xdr:spPr>
        <a:xfrm>
          <a:off x="126117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24" name="直線コネクタ 523"/>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25"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26" name="直線コネクタ 525"/>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27"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28" name="直線コネクタ 527"/>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529"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30" name="フローチャート: 判断 529"/>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531" name="フローチャート: 判断 530"/>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532" name="フローチャート: 判断 531"/>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533" name="フローチャート: 判断 532"/>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534" name="フローチャート: 判断 533"/>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81280</xdr:rowOff>
    </xdr:from>
    <xdr:to>
      <xdr:col>116</xdr:col>
      <xdr:colOff>114300</xdr:colOff>
      <xdr:row>102</xdr:row>
      <xdr:rowOff>11430</xdr:rowOff>
    </xdr:to>
    <xdr:sp macro="" textlink="">
      <xdr:nvSpPr>
        <xdr:cNvPr id="540" name="楕円 539"/>
        <xdr:cNvSpPr/>
      </xdr:nvSpPr>
      <xdr:spPr>
        <a:xfrm>
          <a:off x="22110700" y="173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104157</xdr:rowOff>
    </xdr:from>
    <xdr:ext cx="469744" cy="259045"/>
    <xdr:sp macro="" textlink="">
      <xdr:nvSpPr>
        <xdr:cNvPr id="541" name="【庁舎】&#10;一人当たり面積該当値テキスト"/>
        <xdr:cNvSpPr txBox="1"/>
      </xdr:nvSpPr>
      <xdr:spPr>
        <a:xfrm>
          <a:off x="22199600" y="172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87630</xdr:rowOff>
    </xdr:from>
    <xdr:to>
      <xdr:col>112</xdr:col>
      <xdr:colOff>38100</xdr:colOff>
      <xdr:row>102</xdr:row>
      <xdr:rowOff>17780</xdr:rowOff>
    </xdr:to>
    <xdr:sp macro="" textlink="">
      <xdr:nvSpPr>
        <xdr:cNvPr id="542" name="楕円 541"/>
        <xdr:cNvSpPr/>
      </xdr:nvSpPr>
      <xdr:spPr>
        <a:xfrm>
          <a:off x="21272500" y="174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132080</xdr:rowOff>
    </xdr:from>
    <xdr:to>
      <xdr:col>116</xdr:col>
      <xdr:colOff>63500</xdr:colOff>
      <xdr:row>101</xdr:row>
      <xdr:rowOff>138430</xdr:rowOff>
    </xdr:to>
    <xdr:cxnSp macro="">
      <xdr:nvCxnSpPr>
        <xdr:cNvPr id="543" name="直線コネクタ 542"/>
        <xdr:cNvCxnSpPr/>
      </xdr:nvCxnSpPr>
      <xdr:spPr>
        <a:xfrm flipV="1">
          <a:off x="21323300" y="174485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76200</xdr:rowOff>
    </xdr:from>
    <xdr:to>
      <xdr:col>107</xdr:col>
      <xdr:colOff>101600</xdr:colOff>
      <xdr:row>102</xdr:row>
      <xdr:rowOff>6350</xdr:rowOff>
    </xdr:to>
    <xdr:sp macro="" textlink="">
      <xdr:nvSpPr>
        <xdr:cNvPr id="544" name="楕円 543"/>
        <xdr:cNvSpPr/>
      </xdr:nvSpPr>
      <xdr:spPr>
        <a:xfrm>
          <a:off x="20383500" y="173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127000</xdr:rowOff>
    </xdr:from>
    <xdr:to>
      <xdr:col>111</xdr:col>
      <xdr:colOff>177800</xdr:colOff>
      <xdr:row>101</xdr:row>
      <xdr:rowOff>138430</xdr:rowOff>
    </xdr:to>
    <xdr:cxnSp macro="">
      <xdr:nvCxnSpPr>
        <xdr:cNvPr id="545" name="直線コネクタ 544"/>
        <xdr:cNvCxnSpPr/>
      </xdr:nvCxnSpPr>
      <xdr:spPr>
        <a:xfrm>
          <a:off x="20434300" y="17443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86361</xdr:rowOff>
    </xdr:from>
    <xdr:to>
      <xdr:col>102</xdr:col>
      <xdr:colOff>165100</xdr:colOff>
      <xdr:row>102</xdr:row>
      <xdr:rowOff>16511</xdr:rowOff>
    </xdr:to>
    <xdr:sp macro="" textlink="">
      <xdr:nvSpPr>
        <xdr:cNvPr id="546" name="楕円 545"/>
        <xdr:cNvSpPr/>
      </xdr:nvSpPr>
      <xdr:spPr>
        <a:xfrm>
          <a:off x="19494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127000</xdr:rowOff>
    </xdr:from>
    <xdr:to>
      <xdr:col>107</xdr:col>
      <xdr:colOff>50800</xdr:colOff>
      <xdr:row>101</xdr:row>
      <xdr:rowOff>137161</xdr:rowOff>
    </xdr:to>
    <xdr:cxnSp macro="">
      <xdr:nvCxnSpPr>
        <xdr:cNvPr id="547" name="直線コネクタ 546"/>
        <xdr:cNvCxnSpPr/>
      </xdr:nvCxnSpPr>
      <xdr:spPr>
        <a:xfrm flipV="1">
          <a:off x="19545300" y="1744345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106680</xdr:rowOff>
    </xdr:from>
    <xdr:to>
      <xdr:col>98</xdr:col>
      <xdr:colOff>38100</xdr:colOff>
      <xdr:row>102</xdr:row>
      <xdr:rowOff>36830</xdr:rowOff>
    </xdr:to>
    <xdr:sp macro="" textlink="">
      <xdr:nvSpPr>
        <xdr:cNvPr id="548" name="楕円 547"/>
        <xdr:cNvSpPr/>
      </xdr:nvSpPr>
      <xdr:spPr>
        <a:xfrm>
          <a:off x="18605500" y="174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137161</xdr:rowOff>
    </xdr:from>
    <xdr:to>
      <xdr:col>102</xdr:col>
      <xdr:colOff>114300</xdr:colOff>
      <xdr:row>101</xdr:row>
      <xdr:rowOff>157480</xdr:rowOff>
    </xdr:to>
    <xdr:cxnSp macro="">
      <xdr:nvCxnSpPr>
        <xdr:cNvPr id="549" name="直線コネクタ 548"/>
        <xdr:cNvCxnSpPr/>
      </xdr:nvCxnSpPr>
      <xdr:spPr>
        <a:xfrm flipV="1">
          <a:off x="18656300" y="17453611"/>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550" name="n_1aveValue【庁舎】&#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551" name="n_2ave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552" name="n_3aveValue【庁舎】&#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553" name="n_4aveValue【庁舎】&#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34307</xdr:rowOff>
    </xdr:from>
    <xdr:ext cx="469744" cy="259045"/>
    <xdr:sp macro="" textlink="">
      <xdr:nvSpPr>
        <xdr:cNvPr id="554" name="n_1mainValue【庁舎】&#10;一人当たり面積"/>
        <xdr:cNvSpPr txBox="1"/>
      </xdr:nvSpPr>
      <xdr:spPr>
        <a:xfrm>
          <a:off x="21075727"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22877</xdr:rowOff>
    </xdr:from>
    <xdr:ext cx="469744" cy="259045"/>
    <xdr:sp macro="" textlink="">
      <xdr:nvSpPr>
        <xdr:cNvPr id="555" name="n_2mainValue【庁舎】&#10;一人当たり面積"/>
        <xdr:cNvSpPr txBox="1"/>
      </xdr:nvSpPr>
      <xdr:spPr>
        <a:xfrm>
          <a:off x="20199427"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33038</xdr:rowOff>
    </xdr:from>
    <xdr:ext cx="469744" cy="259045"/>
    <xdr:sp macro="" textlink="">
      <xdr:nvSpPr>
        <xdr:cNvPr id="556" name="n_3mainValue【庁舎】&#10;一人当たり面積"/>
        <xdr:cNvSpPr txBox="1"/>
      </xdr:nvSpPr>
      <xdr:spPr>
        <a:xfrm>
          <a:off x="19310427"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53357</xdr:rowOff>
    </xdr:from>
    <xdr:ext cx="469744" cy="259045"/>
    <xdr:sp macro="" textlink="">
      <xdr:nvSpPr>
        <xdr:cNvPr id="557" name="n_4mainValue【庁舎】&#10;一人当たり面積"/>
        <xdr:cNvSpPr txBox="1"/>
      </xdr:nvSpPr>
      <xdr:spPr>
        <a:xfrm>
          <a:off x="18421427" y="1719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福祉施設については、老朽化が進んでいるため、有形固定資産減価償却率が類似団体平均よりも上回っている。また一人当たりの面積については、移住定住を促進し、抑制に努めたい。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消防施設についても同様に老朽化が進んでいるため、有形固定資産減価償却率が類似団体平均よりも上回っている。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5,265
5,256
14.26
11,205,371
10,527,555
495,887
2,400,480
17,294,376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内には、零細な農業以外に中心となる産業がないため、財政基盤が弱く、類似団体に比べ大きく下回っている。今後は、人件費の削減や事業内容の精査など、歳出の徹底的な見直しを図るとともに、「最小の経費で最大の効果をあげる」という基本原則にのっとり、活力あるまちづくりを展開しつつ、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xdr:cNvCxnSpPr/>
      </xdr:nvCxnSpPr>
      <xdr:spPr>
        <a:xfrm flipV="1">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公債費の経常的一般財源の増により、経常収支比率は</a:t>
          </a:r>
          <a:r>
            <a:rPr kumimoji="1" lang="en-US" altLang="ja-JP" sz="1100">
              <a:solidFill>
                <a:schemeClr val="dk1"/>
              </a:solidFill>
              <a:effectLst/>
              <a:latin typeface="+mn-lt"/>
              <a:ea typeface="+mn-ea"/>
              <a:cs typeface="+mn-cs"/>
            </a:rPr>
            <a:t>96.4</a:t>
          </a:r>
          <a:r>
            <a:rPr kumimoji="1" lang="ja-JP" altLang="ja-JP" sz="1100">
              <a:solidFill>
                <a:schemeClr val="dk1"/>
              </a:solidFill>
              <a:effectLst/>
              <a:latin typeface="+mn-lt"/>
              <a:ea typeface="+mn-ea"/>
              <a:cs typeface="+mn-cs"/>
            </a:rPr>
            <a:t>％と、類似団体を上回っている。令和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年度決算時までに</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％以下を目標としている。</a:t>
          </a:r>
          <a:endParaRPr lang="ja-JP" altLang="ja-JP" sz="1400">
            <a:effectLst/>
          </a:endParaRPr>
        </a:p>
        <a:p>
          <a:r>
            <a:rPr kumimoji="1" lang="ja-JP" altLang="ja-JP" sz="1100">
              <a:solidFill>
                <a:schemeClr val="dk1"/>
              </a:solidFill>
              <a:effectLst/>
              <a:latin typeface="+mn-lt"/>
              <a:ea typeface="+mn-ea"/>
              <a:cs typeface="+mn-cs"/>
            </a:rPr>
            <a:t>　町税に関しては、滞納整理事務に力を注ぎ、今後も</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％以上の徴収率を継続しながら、公平負担の原則にのっとり、引き続き財源確保の努力をする。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65</xdr:row>
      <xdr:rowOff>85090</xdr:rowOff>
    </xdr:to>
    <xdr:cxnSp macro="">
      <xdr:nvCxnSpPr>
        <xdr:cNvPr id="133" name="直線コネクタ 132"/>
        <xdr:cNvCxnSpPr/>
      </xdr:nvCxnSpPr>
      <xdr:spPr>
        <a:xfrm flipV="1">
          <a:off x="4114800" y="1105238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65</xdr:row>
      <xdr:rowOff>85090</xdr:rowOff>
    </xdr:to>
    <xdr:cxnSp macro="">
      <xdr:nvCxnSpPr>
        <xdr:cNvPr id="136" name="直線コネクタ 135"/>
        <xdr:cNvCxnSpPr/>
      </xdr:nvCxnSpPr>
      <xdr:spPr>
        <a:xfrm>
          <a:off x="3225800" y="111408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64</xdr:row>
      <xdr:rowOff>168063</xdr:rowOff>
    </xdr:to>
    <xdr:cxnSp macro="">
      <xdr:nvCxnSpPr>
        <xdr:cNvPr id="139" name="直線コネクタ 138"/>
        <xdr:cNvCxnSpPr/>
      </xdr:nvCxnSpPr>
      <xdr:spPr>
        <a:xfrm>
          <a:off x="2336800" y="1108858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64</xdr:row>
      <xdr:rowOff>115781</xdr:rowOff>
    </xdr:to>
    <xdr:cxnSp macro="">
      <xdr:nvCxnSpPr>
        <xdr:cNvPr id="142" name="直線コネクタ 141"/>
        <xdr:cNvCxnSpPr/>
      </xdr:nvCxnSpPr>
      <xdr:spPr>
        <a:xfrm>
          <a:off x="1447800" y="10923694"/>
          <a:ext cx="889000" cy="16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2" name="楕円 151"/>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3"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4" name="楕円 153"/>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5" name="テキスト ボックス 154"/>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6" name="楕円 155"/>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7" name="テキスト ボックス 156"/>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8" name="楕円 157"/>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151358</xdr:rowOff>
    </xdr:from>
    <xdr:ext cx="762000" cy="259045"/>
    <xdr:sp macro="" textlink="">
      <xdr:nvSpPr>
        <xdr:cNvPr id="159" name="テキスト ボックス 158"/>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0" name="楕円 159"/>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61" name="テキスト ボックス 160"/>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類似団体に近い水準にあるが、今後も人権費と物件費の削減に努め、令和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年度決算時までには、事業計画の整理等を図り、類似団体内順位を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番以内に改善する。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55301</xdr:rowOff>
    </xdr:from>
    <xdr:to>
      <xdr:col>23</xdr:col>
      <xdr:colOff>133350</xdr:colOff>
      <xdr:row>82</xdr:row>
      <xdr:rowOff>166072</xdr:rowOff>
    </xdr:to>
    <xdr:cxnSp macro="">
      <xdr:nvCxnSpPr>
        <xdr:cNvPr id="196" name="直線コネクタ 195"/>
        <xdr:cNvCxnSpPr/>
      </xdr:nvCxnSpPr>
      <xdr:spPr>
        <a:xfrm>
          <a:off x="4114800" y="14114201"/>
          <a:ext cx="838200" cy="1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40870</xdr:rowOff>
    </xdr:from>
    <xdr:to>
      <xdr:col>19</xdr:col>
      <xdr:colOff>133350</xdr:colOff>
      <xdr:row>82</xdr:row>
      <xdr:rowOff>55301</xdr:rowOff>
    </xdr:to>
    <xdr:cxnSp macro="">
      <xdr:nvCxnSpPr>
        <xdr:cNvPr id="199" name="直線コネクタ 198"/>
        <xdr:cNvCxnSpPr/>
      </xdr:nvCxnSpPr>
      <xdr:spPr>
        <a:xfrm>
          <a:off x="3225800" y="14099770"/>
          <a:ext cx="8890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22013</xdr:rowOff>
    </xdr:from>
    <xdr:to>
      <xdr:col>15</xdr:col>
      <xdr:colOff>82550</xdr:colOff>
      <xdr:row>82</xdr:row>
      <xdr:rowOff>40870</xdr:rowOff>
    </xdr:to>
    <xdr:cxnSp macro="">
      <xdr:nvCxnSpPr>
        <xdr:cNvPr id="202" name="直線コネクタ 201"/>
        <xdr:cNvCxnSpPr/>
      </xdr:nvCxnSpPr>
      <xdr:spPr>
        <a:xfrm>
          <a:off x="2336800" y="14080913"/>
          <a:ext cx="889000" cy="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22013</xdr:rowOff>
    </xdr:from>
    <xdr:to>
      <xdr:col>11</xdr:col>
      <xdr:colOff>31750</xdr:colOff>
      <xdr:row>82</xdr:row>
      <xdr:rowOff>40794</xdr:rowOff>
    </xdr:to>
    <xdr:cxnSp macro="">
      <xdr:nvCxnSpPr>
        <xdr:cNvPr id="205" name="直線コネクタ 204"/>
        <xdr:cNvCxnSpPr/>
      </xdr:nvCxnSpPr>
      <xdr:spPr>
        <a:xfrm flipV="1">
          <a:off x="1447800" y="14080913"/>
          <a:ext cx="889000" cy="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115272</xdr:rowOff>
    </xdr:from>
    <xdr:to>
      <xdr:col>23</xdr:col>
      <xdr:colOff>184150</xdr:colOff>
      <xdr:row>83</xdr:row>
      <xdr:rowOff>45422</xdr:rowOff>
    </xdr:to>
    <xdr:sp macro="" textlink="">
      <xdr:nvSpPr>
        <xdr:cNvPr id="215" name="楕円 214"/>
        <xdr:cNvSpPr/>
      </xdr:nvSpPr>
      <xdr:spPr>
        <a:xfrm>
          <a:off x="4902200" y="141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131799</xdr:rowOff>
    </xdr:from>
    <xdr:ext cx="762000" cy="259045"/>
    <xdr:sp macro="" textlink="">
      <xdr:nvSpPr>
        <xdr:cNvPr id="216" name="人件費・物件費等の状況該当値テキスト"/>
        <xdr:cNvSpPr txBox="1"/>
      </xdr:nvSpPr>
      <xdr:spPr>
        <a:xfrm>
          <a:off x="5041900" y="140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4501</xdr:rowOff>
    </xdr:from>
    <xdr:to>
      <xdr:col>19</xdr:col>
      <xdr:colOff>184150</xdr:colOff>
      <xdr:row>82</xdr:row>
      <xdr:rowOff>106101</xdr:rowOff>
    </xdr:to>
    <xdr:sp macro="" textlink="">
      <xdr:nvSpPr>
        <xdr:cNvPr id="217" name="楕円 216"/>
        <xdr:cNvSpPr/>
      </xdr:nvSpPr>
      <xdr:spPr>
        <a:xfrm>
          <a:off x="4064000" y="140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116278</xdr:rowOff>
    </xdr:from>
    <xdr:ext cx="736600" cy="259045"/>
    <xdr:sp macro="" textlink="">
      <xdr:nvSpPr>
        <xdr:cNvPr id="218" name="テキスト ボックス 217"/>
        <xdr:cNvSpPr txBox="1"/>
      </xdr:nvSpPr>
      <xdr:spPr>
        <a:xfrm>
          <a:off x="3733800" y="1383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161520</xdr:rowOff>
    </xdr:from>
    <xdr:to>
      <xdr:col>15</xdr:col>
      <xdr:colOff>133350</xdr:colOff>
      <xdr:row>82</xdr:row>
      <xdr:rowOff>91670</xdr:rowOff>
    </xdr:to>
    <xdr:sp macro="" textlink="">
      <xdr:nvSpPr>
        <xdr:cNvPr id="219" name="楕円 218"/>
        <xdr:cNvSpPr/>
      </xdr:nvSpPr>
      <xdr:spPr>
        <a:xfrm>
          <a:off x="3175000" y="140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101847</xdr:rowOff>
    </xdr:from>
    <xdr:ext cx="762000" cy="259045"/>
    <xdr:sp macro="" textlink="">
      <xdr:nvSpPr>
        <xdr:cNvPr id="220" name="テキスト ボックス 219"/>
        <xdr:cNvSpPr txBox="1"/>
      </xdr:nvSpPr>
      <xdr:spPr>
        <a:xfrm>
          <a:off x="2844800" y="1381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142663</xdr:rowOff>
    </xdr:from>
    <xdr:to>
      <xdr:col>11</xdr:col>
      <xdr:colOff>82550</xdr:colOff>
      <xdr:row>82</xdr:row>
      <xdr:rowOff>72813</xdr:rowOff>
    </xdr:to>
    <xdr:sp macro="" textlink="">
      <xdr:nvSpPr>
        <xdr:cNvPr id="221" name="楕円 220"/>
        <xdr:cNvSpPr/>
      </xdr:nvSpPr>
      <xdr:spPr>
        <a:xfrm>
          <a:off x="2286000" y="140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82990</xdr:rowOff>
    </xdr:from>
    <xdr:ext cx="762000" cy="259045"/>
    <xdr:sp macro="" textlink="">
      <xdr:nvSpPr>
        <xdr:cNvPr id="222" name="テキスト ボックス 221"/>
        <xdr:cNvSpPr txBox="1"/>
      </xdr:nvSpPr>
      <xdr:spPr>
        <a:xfrm>
          <a:off x="1955800" y="1379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161444</xdr:rowOff>
    </xdr:from>
    <xdr:to>
      <xdr:col>7</xdr:col>
      <xdr:colOff>31750</xdr:colOff>
      <xdr:row>82</xdr:row>
      <xdr:rowOff>91594</xdr:rowOff>
    </xdr:to>
    <xdr:sp macro="" textlink="">
      <xdr:nvSpPr>
        <xdr:cNvPr id="223" name="楕円 222"/>
        <xdr:cNvSpPr/>
      </xdr:nvSpPr>
      <xdr:spPr>
        <a:xfrm>
          <a:off x="1397000" y="140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101771</xdr:rowOff>
    </xdr:from>
    <xdr:ext cx="762000" cy="259045"/>
    <xdr:sp macro="" textlink="">
      <xdr:nvSpPr>
        <xdr:cNvPr id="224" name="テキスト ボックス 223"/>
        <xdr:cNvSpPr txBox="1"/>
      </xdr:nvSpPr>
      <xdr:spPr>
        <a:xfrm>
          <a:off x="1066800" y="1381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全国平均を大きく下回り、類似団体と比較しても</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ポイント低い水準にあるが、住民サービスはもとより、職員一人ひとりの資質の向上を図りながら、今後も現状維持に努める。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110368</xdr:rowOff>
    </xdr:from>
    <xdr:to>
      <xdr:col>81</xdr:col>
      <xdr:colOff>44450</xdr:colOff>
      <xdr:row>84</xdr:row>
      <xdr:rowOff>30843</xdr:rowOff>
    </xdr:to>
    <xdr:cxnSp macro="">
      <xdr:nvCxnSpPr>
        <xdr:cNvPr id="260" name="直線コネクタ 259"/>
        <xdr:cNvCxnSpPr/>
      </xdr:nvCxnSpPr>
      <xdr:spPr>
        <a:xfrm>
          <a:off x="16179800" y="14340718"/>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83</xdr:row>
      <xdr:rowOff>121859</xdr:rowOff>
    </xdr:to>
    <xdr:cxnSp macro="">
      <xdr:nvCxnSpPr>
        <xdr:cNvPr id="263" name="直線コネクタ 262"/>
        <xdr:cNvCxnSpPr/>
      </xdr:nvCxnSpPr>
      <xdr:spPr>
        <a:xfrm flipV="1">
          <a:off x="15290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83</xdr:row>
      <xdr:rowOff>121859</xdr:rowOff>
    </xdr:to>
    <xdr:cxnSp macro="">
      <xdr:nvCxnSpPr>
        <xdr:cNvPr id="266" name="直線コネクタ 265"/>
        <xdr:cNvCxnSpPr/>
      </xdr:nvCxnSpPr>
      <xdr:spPr>
        <a:xfrm>
          <a:off x="14401800" y="1435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19352</xdr:rowOff>
    </xdr:to>
    <xdr:cxnSp macro="">
      <xdr:nvCxnSpPr>
        <xdr:cNvPr id="269" name="直線コネクタ 268"/>
        <xdr:cNvCxnSpPr/>
      </xdr:nvCxnSpPr>
      <xdr:spPr>
        <a:xfrm flipV="1">
          <a:off x="13512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9" name="楕円 278"/>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0"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59568</xdr:rowOff>
    </xdr:from>
    <xdr:to>
      <xdr:col>77</xdr:col>
      <xdr:colOff>95250</xdr:colOff>
      <xdr:row>83</xdr:row>
      <xdr:rowOff>161168</xdr:rowOff>
    </xdr:to>
    <xdr:sp macro="" textlink="">
      <xdr:nvSpPr>
        <xdr:cNvPr id="281" name="楕円 280"/>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171345</xdr:rowOff>
    </xdr:from>
    <xdr:ext cx="736600" cy="259045"/>
    <xdr:sp macro="" textlink="">
      <xdr:nvSpPr>
        <xdr:cNvPr id="282" name="テキスト ボックス 281"/>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3" name="楕円 282"/>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4" name="テキスト ボックス 283"/>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5" name="楕円 284"/>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6" name="テキスト ボックス 285"/>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140002</xdr:rowOff>
    </xdr:from>
    <xdr:to>
      <xdr:col>64</xdr:col>
      <xdr:colOff>152400</xdr:colOff>
      <xdr:row>84</xdr:row>
      <xdr:rowOff>70152</xdr:rowOff>
    </xdr:to>
    <xdr:sp macro="" textlink="">
      <xdr:nvSpPr>
        <xdr:cNvPr id="287" name="楕円 286"/>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80329</xdr:rowOff>
    </xdr:from>
    <xdr:ext cx="762000" cy="259045"/>
    <xdr:sp macro="" textlink="">
      <xdr:nvSpPr>
        <xdr:cNvPr id="288" name="テキスト ボックス 287"/>
        <xdr:cNvSpPr txBox="1"/>
      </xdr:nvSpPr>
      <xdr:spPr>
        <a:xfrm>
          <a:off x="13131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定員管理の適正度は、類似団体に近い水準となっている。今後は、退職勧奨や、新規採用職員を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割程度に抑制することにより、さらなる適正化を図っていく。また、臨時的な業務については、臨時職員を雇用し、住民サービスを低下させることなく人件費の削減を実施する。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102489</xdr:rowOff>
    </xdr:from>
    <xdr:to>
      <xdr:col>81</xdr:col>
      <xdr:colOff>44450</xdr:colOff>
      <xdr:row>62</xdr:row>
      <xdr:rowOff>13081</xdr:rowOff>
    </xdr:to>
    <xdr:cxnSp macro="">
      <xdr:nvCxnSpPr>
        <xdr:cNvPr id="323" name="直線コネクタ 322"/>
        <xdr:cNvCxnSpPr/>
      </xdr:nvCxnSpPr>
      <xdr:spPr>
        <a:xfrm>
          <a:off x="16179800" y="10560939"/>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102489</xdr:rowOff>
    </xdr:from>
    <xdr:to>
      <xdr:col>77</xdr:col>
      <xdr:colOff>44450</xdr:colOff>
      <xdr:row>61</xdr:row>
      <xdr:rowOff>112141</xdr:rowOff>
    </xdr:to>
    <xdr:cxnSp macro="">
      <xdr:nvCxnSpPr>
        <xdr:cNvPr id="326" name="直線コネクタ 325"/>
        <xdr:cNvCxnSpPr/>
      </xdr:nvCxnSpPr>
      <xdr:spPr>
        <a:xfrm flipV="1">
          <a:off x="15290800" y="1056093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112141</xdr:rowOff>
    </xdr:from>
    <xdr:to>
      <xdr:col>72</xdr:col>
      <xdr:colOff>203200</xdr:colOff>
      <xdr:row>61</xdr:row>
      <xdr:rowOff>118576</xdr:rowOff>
    </xdr:to>
    <xdr:cxnSp macro="">
      <xdr:nvCxnSpPr>
        <xdr:cNvPr id="329" name="直線コネクタ 328"/>
        <xdr:cNvCxnSpPr/>
      </xdr:nvCxnSpPr>
      <xdr:spPr>
        <a:xfrm flipV="1">
          <a:off x="14401800" y="1057059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118576</xdr:rowOff>
    </xdr:from>
    <xdr:to>
      <xdr:col>68</xdr:col>
      <xdr:colOff>152400</xdr:colOff>
      <xdr:row>61</xdr:row>
      <xdr:rowOff>132249</xdr:rowOff>
    </xdr:to>
    <xdr:cxnSp macro="">
      <xdr:nvCxnSpPr>
        <xdr:cNvPr id="332" name="直線コネクタ 331"/>
        <xdr:cNvCxnSpPr/>
      </xdr:nvCxnSpPr>
      <xdr:spPr>
        <a:xfrm flipV="1">
          <a:off x="13512800" y="10577026"/>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133731</xdr:rowOff>
    </xdr:from>
    <xdr:to>
      <xdr:col>81</xdr:col>
      <xdr:colOff>95250</xdr:colOff>
      <xdr:row>62</xdr:row>
      <xdr:rowOff>63881</xdr:rowOff>
    </xdr:to>
    <xdr:sp macro="" textlink="">
      <xdr:nvSpPr>
        <xdr:cNvPr id="342" name="楕円 341"/>
        <xdr:cNvSpPr/>
      </xdr:nvSpPr>
      <xdr:spPr>
        <a:xfrm>
          <a:off x="169672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150258</xdr:rowOff>
    </xdr:from>
    <xdr:ext cx="762000" cy="259045"/>
    <xdr:sp macro="" textlink="">
      <xdr:nvSpPr>
        <xdr:cNvPr id="343" name="定員管理の状況該当値テキスト"/>
        <xdr:cNvSpPr txBox="1"/>
      </xdr:nvSpPr>
      <xdr:spPr>
        <a:xfrm>
          <a:off x="17106900" y="1043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51689</xdr:rowOff>
    </xdr:from>
    <xdr:to>
      <xdr:col>77</xdr:col>
      <xdr:colOff>95250</xdr:colOff>
      <xdr:row>61</xdr:row>
      <xdr:rowOff>153289</xdr:rowOff>
    </xdr:to>
    <xdr:sp macro="" textlink="">
      <xdr:nvSpPr>
        <xdr:cNvPr id="344" name="楕円 343"/>
        <xdr:cNvSpPr/>
      </xdr:nvSpPr>
      <xdr:spPr>
        <a:xfrm>
          <a:off x="16129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163466</xdr:rowOff>
    </xdr:from>
    <xdr:ext cx="736600" cy="259045"/>
    <xdr:sp macro="" textlink="">
      <xdr:nvSpPr>
        <xdr:cNvPr id="345" name="テキスト ボックス 344"/>
        <xdr:cNvSpPr txBox="1"/>
      </xdr:nvSpPr>
      <xdr:spPr>
        <a:xfrm>
          <a:off x="15798800" y="1027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61341</xdr:rowOff>
    </xdr:from>
    <xdr:to>
      <xdr:col>73</xdr:col>
      <xdr:colOff>44450</xdr:colOff>
      <xdr:row>61</xdr:row>
      <xdr:rowOff>162941</xdr:rowOff>
    </xdr:to>
    <xdr:sp macro="" textlink="">
      <xdr:nvSpPr>
        <xdr:cNvPr id="346" name="楕円 345"/>
        <xdr:cNvSpPr/>
      </xdr:nvSpPr>
      <xdr:spPr>
        <a:xfrm>
          <a:off x="15240000" y="105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1668</xdr:rowOff>
    </xdr:from>
    <xdr:ext cx="762000" cy="259045"/>
    <xdr:sp macro="" textlink="">
      <xdr:nvSpPr>
        <xdr:cNvPr id="347" name="テキスト ボックス 346"/>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67776</xdr:rowOff>
    </xdr:from>
    <xdr:to>
      <xdr:col>68</xdr:col>
      <xdr:colOff>203200</xdr:colOff>
      <xdr:row>61</xdr:row>
      <xdr:rowOff>169376</xdr:rowOff>
    </xdr:to>
    <xdr:sp macro="" textlink="">
      <xdr:nvSpPr>
        <xdr:cNvPr id="348" name="楕円 347"/>
        <xdr:cNvSpPr/>
      </xdr:nvSpPr>
      <xdr:spPr>
        <a:xfrm>
          <a:off x="14351000" y="10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8103</xdr:rowOff>
    </xdr:from>
    <xdr:ext cx="762000" cy="259045"/>
    <xdr:sp macro="" textlink="">
      <xdr:nvSpPr>
        <xdr:cNvPr id="349" name="テキスト ボックス 348"/>
        <xdr:cNvSpPr txBox="1"/>
      </xdr:nvSpPr>
      <xdr:spPr>
        <a:xfrm>
          <a:off x="14020800" y="1029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81449</xdr:rowOff>
    </xdr:from>
    <xdr:to>
      <xdr:col>64</xdr:col>
      <xdr:colOff>152400</xdr:colOff>
      <xdr:row>62</xdr:row>
      <xdr:rowOff>11599</xdr:rowOff>
    </xdr:to>
    <xdr:sp macro="" textlink="">
      <xdr:nvSpPr>
        <xdr:cNvPr id="350" name="楕円 349"/>
        <xdr:cNvSpPr/>
      </xdr:nvSpPr>
      <xdr:spPr>
        <a:xfrm>
          <a:off x="13462000" y="105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21776</xdr:rowOff>
    </xdr:from>
    <xdr:ext cx="762000" cy="259045"/>
    <xdr:sp macro="" textlink="">
      <xdr:nvSpPr>
        <xdr:cNvPr id="351" name="テキスト ボックス 350"/>
        <xdr:cNvSpPr txBox="1"/>
      </xdr:nvSpPr>
      <xdr:spPr>
        <a:xfrm>
          <a:off x="13131800" y="103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元利償還金の増に伴い、上昇している。今後も、家賃収入や特定財源の確保及び交付税算入率の高い地方債を活用し、町債の新規発行を公債費の元利償還額の</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％以内に抑制するよう努めていく。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36406</xdr:rowOff>
    </xdr:from>
    <xdr:to>
      <xdr:col>81</xdr:col>
      <xdr:colOff>44450</xdr:colOff>
      <xdr:row>44</xdr:row>
      <xdr:rowOff>60537</xdr:rowOff>
    </xdr:to>
    <xdr:cxnSp macro="">
      <xdr:nvCxnSpPr>
        <xdr:cNvPr id="385" name="直線コネクタ 384"/>
        <xdr:cNvCxnSpPr/>
      </xdr:nvCxnSpPr>
      <xdr:spPr>
        <a:xfrm>
          <a:off x="16179800" y="75802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12277</xdr:rowOff>
    </xdr:from>
    <xdr:to>
      <xdr:col>77</xdr:col>
      <xdr:colOff>44450</xdr:colOff>
      <xdr:row>44</xdr:row>
      <xdr:rowOff>36406</xdr:rowOff>
    </xdr:to>
    <xdr:cxnSp macro="">
      <xdr:nvCxnSpPr>
        <xdr:cNvPr id="388" name="直線コネクタ 387"/>
        <xdr:cNvCxnSpPr/>
      </xdr:nvCxnSpPr>
      <xdr:spPr>
        <a:xfrm>
          <a:off x="15290800" y="75560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44</xdr:row>
      <xdr:rowOff>12277</xdr:rowOff>
    </xdr:to>
    <xdr:cxnSp macro="">
      <xdr:nvCxnSpPr>
        <xdr:cNvPr id="391" name="直線コネクタ 390"/>
        <xdr:cNvCxnSpPr/>
      </xdr:nvCxnSpPr>
      <xdr:spPr>
        <a:xfrm>
          <a:off x="14401800" y="74515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79163</xdr:rowOff>
    </xdr:to>
    <xdr:cxnSp macro="">
      <xdr:nvCxnSpPr>
        <xdr:cNvPr id="394" name="直線コネクタ 393"/>
        <xdr:cNvCxnSpPr/>
      </xdr:nvCxnSpPr>
      <xdr:spPr>
        <a:xfrm>
          <a:off x="13512800" y="73228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4" name="楕円 403"/>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77064</xdr:rowOff>
    </xdr:from>
    <xdr:ext cx="762000" cy="259045"/>
    <xdr:sp macro="" textlink="">
      <xdr:nvSpPr>
        <xdr:cNvPr id="405" name="公債費負担の状況該当値テキスト"/>
        <xdr:cNvSpPr txBox="1"/>
      </xdr:nvSpPr>
      <xdr:spPr>
        <a:xfrm>
          <a:off x="17106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6" name="楕円 405"/>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7" name="テキスト ボックス 406"/>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08" name="楕円 407"/>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09" name="テキスト ボックス 408"/>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10" name="楕円 409"/>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11" name="テキスト ボックス 410"/>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2" name="楕円 411"/>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3" name="テキスト ボックス 412"/>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地方債の現在高及び公営企業債等繰入見込額の増により、</a:t>
          </a:r>
          <a:r>
            <a:rPr kumimoji="1" lang="en-US" altLang="ja-JP" sz="1100">
              <a:solidFill>
                <a:schemeClr val="dk1"/>
              </a:solidFill>
              <a:effectLst/>
              <a:latin typeface="+mn-lt"/>
              <a:ea typeface="+mn-ea"/>
              <a:cs typeface="+mn-cs"/>
            </a:rPr>
            <a:t>74.4%</a:t>
          </a:r>
          <a:r>
            <a:rPr kumimoji="1" lang="ja-JP" altLang="ja-JP" sz="1100">
              <a:solidFill>
                <a:schemeClr val="dk1"/>
              </a:solidFill>
              <a:effectLst/>
              <a:latin typeface="+mn-lt"/>
              <a:ea typeface="+mn-ea"/>
              <a:cs typeface="+mn-cs"/>
            </a:rPr>
            <a:t>と、全国平均を大きく</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回る結果となっているため、充当可能財源である基金の積立を推進し、改善に力を尽くす。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75895</xdr:rowOff>
    </xdr:from>
    <xdr:to>
      <xdr:col>81</xdr:col>
      <xdr:colOff>44450</xdr:colOff>
      <xdr:row>18</xdr:row>
      <xdr:rowOff>83109</xdr:rowOff>
    </xdr:to>
    <xdr:cxnSp macro="">
      <xdr:nvCxnSpPr>
        <xdr:cNvPr id="445" name="直線コネクタ 444"/>
        <xdr:cNvCxnSpPr/>
      </xdr:nvCxnSpPr>
      <xdr:spPr>
        <a:xfrm>
          <a:off x="16179800" y="2476195"/>
          <a:ext cx="838200" cy="69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8" name="フローチャート: 判断 447"/>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160697</xdr:rowOff>
    </xdr:from>
    <xdr:ext cx="736600" cy="259045"/>
    <xdr:sp macro="" textlink="">
      <xdr:nvSpPr>
        <xdr:cNvPr id="449" name="テキスト ボックス 448"/>
        <xdr:cNvSpPr txBox="1"/>
      </xdr:nvSpPr>
      <xdr:spPr>
        <a:xfrm>
          <a:off x="15798800" y="25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50" name="フローチャート: 判断 449"/>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1" name="テキスト ボックス 450"/>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2" name="フローチャート: 判断 451"/>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3" name="テキスト ボックス 452"/>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4" name="フローチャート: 判断 453"/>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5" name="テキスト ボックス 454"/>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32309</xdr:rowOff>
    </xdr:from>
    <xdr:to>
      <xdr:col>81</xdr:col>
      <xdr:colOff>95250</xdr:colOff>
      <xdr:row>18</xdr:row>
      <xdr:rowOff>133909</xdr:rowOff>
    </xdr:to>
    <xdr:sp macro="" textlink="">
      <xdr:nvSpPr>
        <xdr:cNvPr id="461" name="楕円 460"/>
        <xdr:cNvSpPr/>
      </xdr:nvSpPr>
      <xdr:spPr>
        <a:xfrm>
          <a:off x="169672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4386</xdr:rowOff>
    </xdr:from>
    <xdr:ext cx="762000" cy="259045"/>
    <xdr:sp macro="" textlink="">
      <xdr:nvSpPr>
        <xdr:cNvPr id="462" name="将来負担の状況該当値テキスト"/>
        <xdr:cNvSpPr txBox="1"/>
      </xdr:nvSpPr>
      <xdr:spPr>
        <a:xfrm>
          <a:off x="17106900" y="309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25095</xdr:rowOff>
    </xdr:from>
    <xdr:to>
      <xdr:col>77</xdr:col>
      <xdr:colOff>95250</xdr:colOff>
      <xdr:row>14</xdr:row>
      <xdr:rowOff>126695</xdr:rowOff>
    </xdr:to>
    <xdr:sp macro="" textlink="">
      <xdr:nvSpPr>
        <xdr:cNvPr id="463" name="楕円 462"/>
        <xdr:cNvSpPr/>
      </xdr:nvSpPr>
      <xdr:spPr>
        <a:xfrm>
          <a:off x="161290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136872</xdr:rowOff>
    </xdr:from>
    <xdr:ext cx="736600" cy="259045"/>
    <xdr:sp macro="" textlink="">
      <xdr:nvSpPr>
        <xdr:cNvPr id="464" name="テキスト ボックス 463"/>
        <xdr:cNvSpPr txBox="1"/>
      </xdr:nvSpPr>
      <xdr:spPr>
        <a:xfrm>
          <a:off x="15798800" y="219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5,265
5,256
14.26
11,205,371
10,527,555
495,887
2,400,480
17,294,376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人件費は、類似団体と比較すると低い水準にある。要因としては、退職者に対して新規採用を抑制しているうえに、ラスパイレス指数も類似団体より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ポイント低くなっている。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168148</xdr:rowOff>
    </xdr:to>
    <xdr:cxnSp macro="">
      <xdr:nvCxnSpPr>
        <xdr:cNvPr id="64" name="直線コネクタ 63"/>
        <xdr:cNvCxnSpPr/>
      </xdr:nvCxnSpPr>
      <xdr:spPr>
        <a:xfrm flipV="1">
          <a:off x="3987800" y="59563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168148</xdr:rowOff>
    </xdr:from>
    <xdr:to>
      <xdr:col>19</xdr:col>
      <xdr:colOff>187325</xdr:colOff>
      <xdr:row>35</xdr:row>
      <xdr:rowOff>33274</xdr:rowOff>
    </xdr:to>
    <xdr:cxnSp macro="">
      <xdr:nvCxnSpPr>
        <xdr:cNvPr id="67" name="直線コネクタ 66"/>
        <xdr:cNvCxnSpPr/>
      </xdr:nvCxnSpPr>
      <xdr:spPr>
        <a:xfrm flipV="1">
          <a:off x="3098800" y="5997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33274</xdr:rowOff>
    </xdr:from>
    <xdr:to>
      <xdr:col>15</xdr:col>
      <xdr:colOff>98425</xdr:colOff>
      <xdr:row>35</xdr:row>
      <xdr:rowOff>115570</xdr:rowOff>
    </xdr:to>
    <xdr:cxnSp macro="">
      <xdr:nvCxnSpPr>
        <xdr:cNvPr id="70" name="直線コネクタ 69"/>
        <xdr:cNvCxnSpPr/>
      </xdr:nvCxnSpPr>
      <xdr:spPr>
        <a:xfrm flipV="1">
          <a:off x="2209800" y="6034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40132</xdr:rowOff>
    </xdr:to>
    <xdr:cxnSp macro="">
      <xdr:nvCxnSpPr>
        <xdr:cNvPr id="73" name="直線コネクタ 72"/>
        <xdr:cNvCxnSpPr/>
      </xdr:nvCxnSpPr>
      <xdr:spPr>
        <a:xfrm flipV="1">
          <a:off x="1320800" y="61163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3" name="楕円 82"/>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156227</xdr:rowOff>
    </xdr:from>
    <xdr:ext cx="762000" cy="259045"/>
    <xdr:sp macro="" textlink="">
      <xdr:nvSpPr>
        <xdr:cNvPr id="84" name="人件費該当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117348</xdr:rowOff>
    </xdr:from>
    <xdr:to>
      <xdr:col>20</xdr:col>
      <xdr:colOff>38100</xdr:colOff>
      <xdr:row>35</xdr:row>
      <xdr:rowOff>47498</xdr:rowOff>
    </xdr:to>
    <xdr:sp macro="" textlink="">
      <xdr:nvSpPr>
        <xdr:cNvPr id="85" name="楕円 84"/>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86" name="テキスト ボックス 85"/>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153924</xdr:rowOff>
    </xdr:from>
    <xdr:to>
      <xdr:col>15</xdr:col>
      <xdr:colOff>149225</xdr:colOff>
      <xdr:row>35</xdr:row>
      <xdr:rowOff>84074</xdr:rowOff>
    </xdr:to>
    <xdr:sp macro="" textlink="">
      <xdr:nvSpPr>
        <xdr:cNvPr id="87" name="楕円 86"/>
        <xdr:cNvSpPr/>
      </xdr:nvSpPr>
      <xdr:spPr>
        <a:xfrm>
          <a:off x="3048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94251</xdr:rowOff>
    </xdr:from>
    <xdr:ext cx="762000" cy="259045"/>
    <xdr:sp macro="" textlink="">
      <xdr:nvSpPr>
        <xdr:cNvPr id="88" name="テキスト ボックス 87"/>
        <xdr:cNvSpPr txBox="1"/>
      </xdr:nvSpPr>
      <xdr:spPr>
        <a:xfrm>
          <a:off x="2717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物件費においては、類似団体より低い水準にあるため、今後も現状維持に努める。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127000</xdr:rowOff>
    </xdr:to>
    <xdr:cxnSp macro="">
      <xdr:nvCxnSpPr>
        <xdr:cNvPr id="121" name="直線コネクタ 120"/>
        <xdr:cNvCxnSpPr/>
      </xdr:nvCxnSpPr>
      <xdr:spPr>
        <a:xfrm>
          <a:off x="15671800" y="24644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98425</xdr:rowOff>
    </xdr:to>
    <xdr:cxnSp macro="">
      <xdr:nvCxnSpPr>
        <xdr:cNvPr id="124" name="直線コネクタ 123"/>
        <xdr:cNvCxnSpPr/>
      </xdr:nvCxnSpPr>
      <xdr:spPr>
        <a:xfrm flipV="1">
          <a:off x="14782800" y="2464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167005</xdr:rowOff>
    </xdr:from>
    <xdr:to>
      <xdr:col>73</xdr:col>
      <xdr:colOff>180975</xdr:colOff>
      <xdr:row>14</xdr:row>
      <xdr:rowOff>98425</xdr:rowOff>
    </xdr:to>
    <xdr:cxnSp macro="">
      <xdr:nvCxnSpPr>
        <xdr:cNvPr id="127" name="直線コネクタ 126"/>
        <xdr:cNvCxnSpPr/>
      </xdr:nvCxnSpPr>
      <xdr:spPr>
        <a:xfrm>
          <a:off x="13893800" y="23958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81280</xdr:rowOff>
    </xdr:from>
    <xdr:to>
      <xdr:col>69</xdr:col>
      <xdr:colOff>92075</xdr:colOff>
      <xdr:row>13</xdr:row>
      <xdr:rowOff>167005</xdr:rowOff>
    </xdr:to>
    <xdr:cxnSp macro="">
      <xdr:nvCxnSpPr>
        <xdr:cNvPr id="130" name="直線コネクタ 129"/>
        <xdr:cNvCxnSpPr/>
      </xdr:nvCxnSpPr>
      <xdr:spPr>
        <a:xfrm>
          <a:off x="13004800" y="23101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0" name="楕円 139"/>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1"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2" name="楕円 141"/>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3" name="テキスト ボックス 142"/>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47625</xdr:rowOff>
    </xdr:from>
    <xdr:to>
      <xdr:col>74</xdr:col>
      <xdr:colOff>31750</xdr:colOff>
      <xdr:row>14</xdr:row>
      <xdr:rowOff>149225</xdr:rowOff>
    </xdr:to>
    <xdr:sp macro="" textlink="">
      <xdr:nvSpPr>
        <xdr:cNvPr id="144" name="楕円 143"/>
        <xdr:cNvSpPr/>
      </xdr:nvSpPr>
      <xdr:spPr>
        <a:xfrm>
          <a:off x="14732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159402</xdr:rowOff>
    </xdr:from>
    <xdr:ext cx="762000" cy="259045"/>
    <xdr:sp macro="" textlink="">
      <xdr:nvSpPr>
        <xdr:cNvPr id="145" name="テキスト ボックス 144"/>
        <xdr:cNvSpPr txBox="1"/>
      </xdr:nvSpPr>
      <xdr:spPr>
        <a:xfrm>
          <a:off x="14401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116205</xdr:rowOff>
    </xdr:from>
    <xdr:to>
      <xdr:col>69</xdr:col>
      <xdr:colOff>142875</xdr:colOff>
      <xdr:row>14</xdr:row>
      <xdr:rowOff>46355</xdr:rowOff>
    </xdr:to>
    <xdr:sp macro="" textlink="">
      <xdr:nvSpPr>
        <xdr:cNvPr id="146" name="楕円 145"/>
        <xdr:cNvSpPr/>
      </xdr:nvSpPr>
      <xdr:spPr>
        <a:xfrm>
          <a:off x="13843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56532</xdr:rowOff>
    </xdr:from>
    <xdr:ext cx="762000" cy="259045"/>
    <xdr:sp macro="" textlink="">
      <xdr:nvSpPr>
        <xdr:cNvPr id="147" name="テキスト ボックス 146"/>
        <xdr:cNvSpPr txBox="1"/>
      </xdr:nvSpPr>
      <xdr:spPr>
        <a:xfrm>
          <a:off x="13512800" y="211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30480</xdr:rowOff>
    </xdr:from>
    <xdr:to>
      <xdr:col>65</xdr:col>
      <xdr:colOff>53975</xdr:colOff>
      <xdr:row>13</xdr:row>
      <xdr:rowOff>132080</xdr:rowOff>
    </xdr:to>
    <xdr:sp macro="" textlink="">
      <xdr:nvSpPr>
        <xdr:cNvPr id="148" name="楕円 147"/>
        <xdr:cNvSpPr/>
      </xdr:nvSpPr>
      <xdr:spPr>
        <a:xfrm>
          <a:off x="12954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142257</xdr:rowOff>
    </xdr:from>
    <xdr:ext cx="762000" cy="259045"/>
    <xdr:sp macro="" textlink="">
      <xdr:nvSpPr>
        <xdr:cNvPr id="149" name="テキスト ボックス 148"/>
        <xdr:cNvSpPr txBox="1"/>
      </xdr:nvSpPr>
      <xdr:spPr>
        <a:xfrm>
          <a:off x="12623800" y="202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扶助費は、類似団体と比較して、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ポイント上回っている。主な要因としては、町内に幼稚園がないため、子どもを保育園に預ける傾向にあり、児童福祉費の保育所措置費が高いことがあげられる。</a:t>
          </a:r>
          <a:endParaRPr lang="ja-JP" altLang="ja-JP" sz="1400">
            <a:effectLst/>
          </a:endParaRPr>
        </a:p>
        <a:p>
          <a:r>
            <a:rPr kumimoji="1" lang="ja-JP" altLang="ja-JP" sz="1100">
              <a:solidFill>
                <a:schemeClr val="dk1"/>
              </a:solidFill>
              <a:effectLst/>
              <a:latin typeface="+mn-lt"/>
              <a:ea typeface="+mn-ea"/>
              <a:cs typeface="+mn-cs"/>
            </a:rPr>
            <a:t>　また、高齢化率が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％を超えている現状から、老人福祉費が高いことがあげられる。今後も継続して、介護予防事業等を積極的に行う。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xdr:rowOff>
    </xdr:from>
    <xdr:to>
      <xdr:col>24</xdr:col>
      <xdr:colOff>25400</xdr:colOff>
      <xdr:row>58</xdr:row>
      <xdr:rowOff>50800</xdr:rowOff>
    </xdr:to>
    <xdr:cxnSp macro="">
      <xdr:nvCxnSpPr>
        <xdr:cNvPr id="183" name="直線コネクタ 182"/>
        <xdr:cNvCxnSpPr/>
      </xdr:nvCxnSpPr>
      <xdr:spPr>
        <a:xfrm>
          <a:off x="3987800" y="9951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58</xdr:row>
      <xdr:rowOff>7257</xdr:rowOff>
    </xdr:to>
    <xdr:cxnSp macro="">
      <xdr:nvCxnSpPr>
        <xdr:cNvPr id="186" name="直線コネクタ 185"/>
        <xdr:cNvCxnSpPr/>
      </xdr:nvCxnSpPr>
      <xdr:spPr>
        <a:xfrm>
          <a:off x="3098800" y="98316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69850</xdr:rowOff>
    </xdr:to>
    <xdr:cxnSp macro="">
      <xdr:nvCxnSpPr>
        <xdr:cNvPr id="189" name="直線コネクタ 188"/>
        <xdr:cNvCxnSpPr/>
      </xdr:nvCxnSpPr>
      <xdr:spPr>
        <a:xfrm flipV="1">
          <a:off x="2209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69850</xdr:rowOff>
    </xdr:to>
    <xdr:cxnSp macro="">
      <xdr:nvCxnSpPr>
        <xdr:cNvPr id="192" name="直線コネクタ 191"/>
        <xdr:cNvCxnSpPr/>
      </xdr:nvCxnSpPr>
      <xdr:spPr>
        <a:xfrm>
          <a:off x="1320800" y="961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2" name="楕円 201"/>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3"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127907</xdr:rowOff>
    </xdr:from>
    <xdr:to>
      <xdr:col>20</xdr:col>
      <xdr:colOff>38100</xdr:colOff>
      <xdr:row>58</xdr:row>
      <xdr:rowOff>58057</xdr:rowOff>
    </xdr:to>
    <xdr:sp macro="" textlink="">
      <xdr:nvSpPr>
        <xdr:cNvPr id="204" name="楕円 203"/>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205" name="テキスト ボックス 204"/>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06" name="楕円 205"/>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07" name="テキスト ボックス 20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8" name="楕円 207"/>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9" name="テキスト ボックス 208"/>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0" name="楕円 209"/>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1" name="テキスト ボックス 21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その他の経費としては、繰出金が主なものとしてあげられるが、中でも国民健康保険事業特別会計の財政状況の悪化に伴い、操出金が多額になっているのが現状である。国民健康保険事業特別会計においては、医療費抑制事業を継続して実施し、さらに国民健康保険税の適正化を図ることにより、一般会計の負担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56</xdr:row>
      <xdr:rowOff>3556</xdr:rowOff>
    </xdr:to>
    <xdr:cxnSp macro="">
      <xdr:nvCxnSpPr>
        <xdr:cNvPr id="241" name="直線コネクタ 240"/>
        <xdr:cNvCxnSpPr/>
      </xdr:nvCxnSpPr>
      <xdr:spPr>
        <a:xfrm>
          <a:off x="15671800" y="9586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17272</xdr:rowOff>
    </xdr:to>
    <xdr:cxnSp macro="">
      <xdr:nvCxnSpPr>
        <xdr:cNvPr id="244" name="直線コネクタ 243"/>
        <xdr:cNvCxnSpPr/>
      </xdr:nvCxnSpPr>
      <xdr:spPr>
        <a:xfrm flipV="1">
          <a:off x="14782800" y="9586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26416</xdr:rowOff>
    </xdr:to>
    <xdr:cxnSp macro="">
      <xdr:nvCxnSpPr>
        <xdr:cNvPr id="247" name="直線コネクタ 246"/>
        <xdr:cNvCxnSpPr/>
      </xdr:nvCxnSpPr>
      <xdr:spPr>
        <a:xfrm flipV="1">
          <a:off x="13893800" y="9618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30988</xdr:rowOff>
    </xdr:to>
    <xdr:cxnSp macro="">
      <xdr:nvCxnSpPr>
        <xdr:cNvPr id="250" name="直線コネクタ 249"/>
        <xdr:cNvCxnSpPr/>
      </xdr:nvCxnSpPr>
      <xdr:spPr>
        <a:xfrm flipV="1">
          <a:off x="13004800" y="9627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124206</xdr:rowOff>
    </xdr:from>
    <xdr:to>
      <xdr:col>82</xdr:col>
      <xdr:colOff>158750</xdr:colOff>
      <xdr:row>56</xdr:row>
      <xdr:rowOff>54356</xdr:rowOff>
    </xdr:to>
    <xdr:sp macro="" textlink="">
      <xdr:nvSpPr>
        <xdr:cNvPr id="260" name="楕円 259"/>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140733</xdr:rowOff>
    </xdr:from>
    <xdr:ext cx="762000" cy="259045"/>
    <xdr:sp macro="" textlink="">
      <xdr:nvSpPr>
        <xdr:cNvPr id="261"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2" name="楕円 261"/>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63" name="テキスト ボックス 262"/>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4" name="楕円 263"/>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5" name="テキスト ボックス 264"/>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6" name="楕円 265"/>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7" name="テキスト ボックス 266"/>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68" name="楕円 267"/>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69" name="テキスト ボックス 268"/>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補助費に係る比率は、類似団体と比較して低い水準にある。主に、本町が加入している一部事務組合等への負担金であり、今後も現状維持を図る。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147574</xdr:rowOff>
    </xdr:to>
    <xdr:cxnSp macro="">
      <xdr:nvCxnSpPr>
        <xdr:cNvPr id="299" name="直線コネクタ 298"/>
        <xdr:cNvCxnSpPr/>
      </xdr:nvCxnSpPr>
      <xdr:spPr>
        <a:xfrm flipV="1">
          <a:off x="15671800" y="6143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170434</xdr:rowOff>
    </xdr:to>
    <xdr:cxnSp macro="">
      <xdr:nvCxnSpPr>
        <xdr:cNvPr id="302" name="直線コネクタ 301"/>
        <xdr:cNvCxnSpPr/>
      </xdr:nvCxnSpPr>
      <xdr:spPr>
        <a:xfrm flipV="1">
          <a:off x="14782800" y="6148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170434</xdr:rowOff>
    </xdr:to>
    <xdr:cxnSp macro="">
      <xdr:nvCxnSpPr>
        <xdr:cNvPr id="305" name="直線コネクタ 304"/>
        <xdr:cNvCxnSpPr/>
      </xdr:nvCxnSpPr>
      <xdr:spPr>
        <a:xfrm>
          <a:off x="13893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138430</xdr:rowOff>
    </xdr:to>
    <xdr:cxnSp macro="">
      <xdr:nvCxnSpPr>
        <xdr:cNvPr id="308" name="直線コネクタ 307"/>
        <xdr:cNvCxnSpPr/>
      </xdr:nvCxnSpPr>
      <xdr:spPr>
        <a:xfrm>
          <a:off x="13004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18" name="楕円 317"/>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19"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0" name="楕円 319"/>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1" name="テキスト ボックス 320"/>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2" name="楕円 32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3" name="テキスト ボックス 322"/>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4" name="楕円 323"/>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5" name="テキスト ボックス 324"/>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6" name="楕円 325"/>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27" name="テキスト ボックス 326"/>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近年、大型の整備事業が集中し、地方債現在高や元利償還金が膨らんでおり、類似団体を約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倍以上も上回っている。平成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年度より大任町し尿処理・じん芥処理・埋立処分施設建設事業が開始されたことに伴い、公債費は上昇することが予想されるが、繰上償還を行うなど公債費率の抑制に努める。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3" name="テキスト ボックス 34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5" name="テキスト ボックス 34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47" name="テキスト ボックス 34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49" name="テキスト ボックス 34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1" name="テキスト ボックス 35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3" name="テキスト ボックス 35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80</xdr:row>
      <xdr:rowOff>97608</xdr:rowOff>
    </xdr:to>
    <xdr:cxnSp macro="">
      <xdr:nvCxnSpPr>
        <xdr:cNvPr id="356" name="直線コネクタ 355"/>
        <xdr:cNvCxnSpPr/>
      </xdr:nvCxnSpPr>
      <xdr:spPr>
        <a:xfrm flipV="1">
          <a:off x="4826000" y="125105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69685</xdr:rowOff>
    </xdr:from>
    <xdr:ext cx="762000" cy="259045"/>
    <xdr:sp macro="" textlink="">
      <xdr:nvSpPr>
        <xdr:cNvPr id="357" name="公債費最小値テキスト"/>
        <xdr:cNvSpPr txBox="1"/>
      </xdr:nvSpPr>
      <xdr:spPr>
        <a:xfrm>
          <a:off x="4914900" y="1378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97608</xdr:rowOff>
    </xdr:from>
    <xdr:to>
      <xdr:col>24</xdr:col>
      <xdr:colOff>114300</xdr:colOff>
      <xdr:row>80</xdr:row>
      <xdr:rowOff>97608</xdr:rowOff>
    </xdr:to>
    <xdr:cxnSp macro="">
      <xdr:nvCxnSpPr>
        <xdr:cNvPr id="358" name="直線コネクタ 357"/>
        <xdr:cNvCxnSpPr/>
      </xdr:nvCxnSpPr>
      <xdr:spPr>
        <a:xfrm>
          <a:off x="4737100" y="138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59"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0" name="直線コネクタ 359"/>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97608</xdr:rowOff>
    </xdr:from>
    <xdr:to>
      <xdr:col>24</xdr:col>
      <xdr:colOff>25400</xdr:colOff>
      <xdr:row>81</xdr:row>
      <xdr:rowOff>99242</xdr:rowOff>
    </xdr:to>
    <xdr:cxnSp macro="">
      <xdr:nvCxnSpPr>
        <xdr:cNvPr id="361" name="直線コネクタ 360"/>
        <xdr:cNvCxnSpPr/>
      </xdr:nvCxnSpPr>
      <xdr:spPr>
        <a:xfrm flipV="1">
          <a:off x="3987800" y="13813608"/>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91094</xdr:rowOff>
    </xdr:from>
    <xdr:ext cx="762000" cy="259045"/>
    <xdr:sp macro="" textlink="">
      <xdr:nvSpPr>
        <xdr:cNvPr id="362" name="公債費平均値テキスト"/>
        <xdr:cNvSpPr txBox="1"/>
      </xdr:nvSpPr>
      <xdr:spPr>
        <a:xfrm>
          <a:off x="4914900" y="1277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74567</xdr:rowOff>
    </xdr:from>
    <xdr:to>
      <xdr:col>24</xdr:col>
      <xdr:colOff>76200</xdr:colOff>
      <xdr:row>76</xdr:row>
      <xdr:rowOff>4716</xdr:rowOff>
    </xdr:to>
    <xdr:sp macro="" textlink="">
      <xdr:nvSpPr>
        <xdr:cNvPr id="363" name="フローチャート: 判断 362"/>
        <xdr:cNvSpPr/>
      </xdr:nvSpPr>
      <xdr:spPr>
        <a:xfrm>
          <a:off x="47752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81</xdr:row>
      <xdr:rowOff>99242</xdr:rowOff>
    </xdr:to>
    <xdr:cxnSp macro="">
      <xdr:nvCxnSpPr>
        <xdr:cNvPr id="364" name="直線コネクタ 363"/>
        <xdr:cNvCxnSpPr/>
      </xdr:nvCxnSpPr>
      <xdr:spPr>
        <a:xfrm>
          <a:off x="3098800" y="1386586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94162</xdr:rowOff>
    </xdr:from>
    <xdr:to>
      <xdr:col>20</xdr:col>
      <xdr:colOff>38100</xdr:colOff>
      <xdr:row>76</xdr:row>
      <xdr:rowOff>24312</xdr:rowOff>
    </xdr:to>
    <xdr:sp macro="" textlink="">
      <xdr:nvSpPr>
        <xdr:cNvPr id="365" name="フローチャート: 判断 364"/>
        <xdr:cNvSpPr/>
      </xdr:nvSpPr>
      <xdr:spPr>
        <a:xfrm>
          <a:off x="39370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34489</xdr:rowOff>
    </xdr:from>
    <xdr:ext cx="736600" cy="259045"/>
    <xdr:sp macro="" textlink="">
      <xdr:nvSpPr>
        <xdr:cNvPr id="366" name="テキスト ボックス 365"/>
        <xdr:cNvSpPr txBox="1"/>
      </xdr:nvSpPr>
      <xdr:spPr>
        <a:xfrm>
          <a:off x="3606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120469</xdr:rowOff>
    </xdr:from>
    <xdr:to>
      <xdr:col>15</xdr:col>
      <xdr:colOff>98425</xdr:colOff>
      <xdr:row>80</xdr:row>
      <xdr:rowOff>149861</xdr:rowOff>
    </xdr:to>
    <xdr:cxnSp macro="">
      <xdr:nvCxnSpPr>
        <xdr:cNvPr id="367" name="直線コネクタ 366"/>
        <xdr:cNvCxnSpPr/>
      </xdr:nvCxnSpPr>
      <xdr:spPr>
        <a:xfrm>
          <a:off x="2209800" y="138364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90896</xdr:rowOff>
    </xdr:from>
    <xdr:to>
      <xdr:col>15</xdr:col>
      <xdr:colOff>149225</xdr:colOff>
      <xdr:row>76</xdr:row>
      <xdr:rowOff>21047</xdr:rowOff>
    </xdr:to>
    <xdr:sp macro="" textlink="">
      <xdr:nvSpPr>
        <xdr:cNvPr id="368" name="フローチャート: 判断 367"/>
        <xdr:cNvSpPr/>
      </xdr:nvSpPr>
      <xdr:spPr>
        <a:xfrm>
          <a:off x="3048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31223</xdr:rowOff>
    </xdr:from>
    <xdr:ext cx="762000" cy="259045"/>
    <xdr:sp macro="" textlink="">
      <xdr:nvSpPr>
        <xdr:cNvPr id="369" name="テキスト ボックス 368"/>
        <xdr:cNvSpPr txBox="1"/>
      </xdr:nvSpPr>
      <xdr:spPr>
        <a:xfrm>
          <a:off x="2717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71482</xdr:rowOff>
    </xdr:from>
    <xdr:to>
      <xdr:col>11</xdr:col>
      <xdr:colOff>9525</xdr:colOff>
      <xdr:row>80</xdr:row>
      <xdr:rowOff>120469</xdr:rowOff>
    </xdr:to>
    <xdr:cxnSp macro="">
      <xdr:nvCxnSpPr>
        <xdr:cNvPr id="370" name="直線コネクタ 369"/>
        <xdr:cNvCxnSpPr/>
      </xdr:nvCxnSpPr>
      <xdr:spPr>
        <a:xfrm>
          <a:off x="1320800" y="137874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77833</xdr:rowOff>
    </xdr:from>
    <xdr:to>
      <xdr:col>11</xdr:col>
      <xdr:colOff>60325</xdr:colOff>
      <xdr:row>76</xdr:row>
      <xdr:rowOff>7984</xdr:rowOff>
    </xdr:to>
    <xdr:sp macro="" textlink="">
      <xdr:nvSpPr>
        <xdr:cNvPr id="371" name="フローチャート: 判断 370"/>
        <xdr:cNvSpPr/>
      </xdr:nvSpPr>
      <xdr:spPr>
        <a:xfrm>
          <a:off x="2159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18160</xdr:rowOff>
    </xdr:from>
    <xdr:ext cx="762000" cy="259045"/>
    <xdr:sp macro="" textlink="">
      <xdr:nvSpPr>
        <xdr:cNvPr id="372" name="テキスト ボックス 371"/>
        <xdr:cNvSpPr txBox="1"/>
      </xdr:nvSpPr>
      <xdr:spPr>
        <a:xfrm>
          <a:off x="1828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45176</xdr:rowOff>
    </xdr:from>
    <xdr:to>
      <xdr:col>6</xdr:col>
      <xdr:colOff>171450</xdr:colOff>
      <xdr:row>75</xdr:row>
      <xdr:rowOff>146776</xdr:rowOff>
    </xdr:to>
    <xdr:sp macro="" textlink="">
      <xdr:nvSpPr>
        <xdr:cNvPr id="373" name="フローチャート: 判断 372"/>
        <xdr:cNvSpPr/>
      </xdr:nvSpPr>
      <xdr:spPr>
        <a:xfrm>
          <a:off x="1270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156953</xdr:rowOff>
    </xdr:from>
    <xdr:ext cx="762000" cy="259045"/>
    <xdr:sp macro="" textlink="">
      <xdr:nvSpPr>
        <xdr:cNvPr id="374" name="テキスト ボックス 373"/>
        <xdr:cNvSpPr txBox="1"/>
      </xdr:nvSpPr>
      <xdr:spPr>
        <a:xfrm>
          <a:off x="939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46808</xdr:rowOff>
    </xdr:from>
    <xdr:to>
      <xdr:col>24</xdr:col>
      <xdr:colOff>76200</xdr:colOff>
      <xdr:row>80</xdr:row>
      <xdr:rowOff>148408</xdr:rowOff>
    </xdr:to>
    <xdr:sp macro="" textlink="">
      <xdr:nvSpPr>
        <xdr:cNvPr id="380" name="楕円 379"/>
        <xdr:cNvSpPr/>
      </xdr:nvSpPr>
      <xdr:spPr>
        <a:xfrm>
          <a:off x="47752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126835</xdr:rowOff>
    </xdr:from>
    <xdr:ext cx="762000" cy="259045"/>
    <xdr:sp macro="" textlink="">
      <xdr:nvSpPr>
        <xdr:cNvPr id="381" name="公債費該当値テキスト"/>
        <xdr:cNvSpPr txBox="1"/>
      </xdr:nvSpPr>
      <xdr:spPr>
        <a:xfrm>
          <a:off x="4914900" y="1367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48442</xdr:rowOff>
    </xdr:from>
    <xdr:to>
      <xdr:col>20</xdr:col>
      <xdr:colOff>38100</xdr:colOff>
      <xdr:row>81</xdr:row>
      <xdr:rowOff>150042</xdr:rowOff>
    </xdr:to>
    <xdr:sp macro="" textlink="">
      <xdr:nvSpPr>
        <xdr:cNvPr id="382" name="楕円 381"/>
        <xdr:cNvSpPr/>
      </xdr:nvSpPr>
      <xdr:spPr>
        <a:xfrm>
          <a:off x="39370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134819</xdr:rowOff>
    </xdr:from>
    <xdr:ext cx="736600" cy="259045"/>
    <xdr:sp macro="" textlink="">
      <xdr:nvSpPr>
        <xdr:cNvPr id="383" name="テキスト ボックス 382"/>
        <xdr:cNvSpPr txBox="1"/>
      </xdr:nvSpPr>
      <xdr:spPr>
        <a:xfrm>
          <a:off x="3606800" y="1402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84" name="楕円 383"/>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85" name="テキスト ボックス 384"/>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69669</xdr:rowOff>
    </xdr:from>
    <xdr:to>
      <xdr:col>11</xdr:col>
      <xdr:colOff>60325</xdr:colOff>
      <xdr:row>80</xdr:row>
      <xdr:rowOff>171269</xdr:rowOff>
    </xdr:to>
    <xdr:sp macro="" textlink="">
      <xdr:nvSpPr>
        <xdr:cNvPr id="386" name="楕円 385"/>
        <xdr:cNvSpPr/>
      </xdr:nvSpPr>
      <xdr:spPr>
        <a:xfrm>
          <a:off x="21590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156046</xdr:rowOff>
    </xdr:from>
    <xdr:ext cx="762000" cy="259045"/>
    <xdr:sp macro="" textlink="">
      <xdr:nvSpPr>
        <xdr:cNvPr id="387" name="テキスト ボックス 386"/>
        <xdr:cNvSpPr txBox="1"/>
      </xdr:nvSpPr>
      <xdr:spPr>
        <a:xfrm>
          <a:off x="1828800" y="1387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20682</xdr:rowOff>
    </xdr:from>
    <xdr:to>
      <xdr:col>6</xdr:col>
      <xdr:colOff>171450</xdr:colOff>
      <xdr:row>80</xdr:row>
      <xdr:rowOff>122282</xdr:rowOff>
    </xdr:to>
    <xdr:sp macro="" textlink="">
      <xdr:nvSpPr>
        <xdr:cNvPr id="388" name="楕円 387"/>
        <xdr:cNvSpPr/>
      </xdr:nvSpPr>
      <xdr:spPr>
        <a:xfrm>
          <a:off x="1270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107059</xdr:rowOff>
    </xdr:from>
    <xdr:ext cx="762000" cy="259045"/>
    <xdr:sp macro="" textlink="">
      <xdr:nvSpPr>
        <xdr:cNvPr id="389" name="テキスト ボックス 388"/>
        <xdr:cNvSpPr txBox="1"/>
      </xdr:nvSpPr>
      <xdr:spPr>
        <a:xfrm>
          <a:off x="939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及び全国平均と比較すると低い水準となっている。しかし、過疎対策の一環として、道路改良や花公園整備、町営住宅の建替え等を行っており、今後は、元利償還金の増加が見込まれ、さらに厳しい財政運営が求め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7" name="直線コネクタ 416"/>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8"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9" name="直線コネクタ 418"/>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20"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21" name="直線コネクタ 420"/>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142240</xdr:rowOff>
    </xdr:from>
    <xdr:to>
      <xdr:col>82</xdr:col>
      <xdr:colOff>107950</xdr:colOff>
      <xdr:row>74</xdr:row>
      <xdr:rowOff>5080</xdr:rowOff>
    </xdr:to>
    <xdr:cxnSp macro="">
      <xdr:nvCxnSpPr>
        <xdr:cNvPr id="422" name="直線コネクタ 421"/>
        <xdr:cNvCxnSpPr/>
      </xdr:nvCxnSpPr>
      <xdr:spPr>
        <a:xfrm>
          <a:off x="15671800" y="126580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3"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4" name="フローチャート: 判断 423"/>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142240</xdr:rowOff>
    </xdr:from>
    <xdr:to>
      <xdr:col>78</xdr:col>
      <xdr:colOff>69850</xdr:colOff>
      <xdr:row>74</xdr:row>
      <xdr:rowOff>27940</xdr:rowOff>
    </xdr:to>
    <xdr:cxnSp macro="">
      <xdr:nvCxnSpPr>
        <xdr:cNvPr id="425" name="直線コネクタ 424"/>
        <xdr:cNvCxnSpPr/>
      </xdr:nvCxnSpPr>
      <xdr:spPr>
        <a:xfrm flipV="1">
          <a:off x="14782800" y="12658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6" name="フローチャート: 判断 425"/>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7" name="テキスト ボックス 426"/>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74</xdr:row>
      <xdr:rowOff>27940</xdr:rowOff>
    </xdr:to>
    <xdr:cxnSp macro="">
      <xdr:nvCxnSpPr>
        <xdr:cNvPr id="428" name="直線コネクタ 427"/>
        <xdr:cNvCxnSpPr/>
      </xdr:nvCxnSpPr>
      <xdr:spPr>
        <a:xfrm>
          <a:off x="13893800" y="12700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9" name="フローチャート: 判断 428"/>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30" name="テキスト ボックス 429"/>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85090</xdr:rowOff>
    </xdr:from>
    <xdr:to>
      <xdr:col>69</xdr:col>
      <xdr:colOff>92075</xdr:colOff>
      <xdr:row>74</xdr:row>
      <xdr:rowOff>12700</xdr:rowOff>
    </xdr:to>
    <xdr:cxnSp macro="">
      <xdr:nvCxnSpPr>
        <xdr:cNvPr id="431" name="直線コネクタ 430"/>
        <xdr:cNvCxnSpPr/>
      </xdr:nvCxnSpPr>
      <xdr:spPr>
        <a:xfrm>
          <a:off x="13004800" y="12600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2" name="フローチャート: 判断 431"/>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3" name="テキスト ボックス 432"/>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5" name="テキスト ボックス 434"/>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125730</xdr:rowOff>
    </xdr:from>
    <xdr:to>
      <xdr:col>82</xdr:col>
      <xdr:colOff>158750</xdr:colOff>
      <xdr:row>74</xdr:row>
      <xdr:rowOff>55880</xdr:rowOff>
    </xdr:to>
    <xdr:sp macro="" textlink="">
      <xdr:nvSpPr>
        <xdr:cNvPr id="441" name="楕円 440"/>
        <xdr:cNvSpPr/>
      </xdr:nvSpPr>
      <xdr:spPr>
        <a:xfrm>
          <a:off x="16459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34307</xdr:rowOff>
    </xdr:from>
    <xdr:ext cx="762000" cy="259045"/>
    <xdr:sp macro="" textlink="">
      <xdr:nvSpPr>
        <xdr:cNvPr id="442" name="公債費以外該当値テキスト"/>
        <xdr:cNvSpPr txBox="1"/>
      </xdr:nvSpPr>
      <xdr:spPr>
        <a:xfrm>
          <a:off x="16598900" y="125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91440</xdr:rowOff>
    </xdr:from>
    <xdr:to>
      <xdr:col>78</xdr:col>
      <xdr:colOff>120650</xdr:colOff>
      <xdr:row>74</xdr:row>
      <xdr:rowOff>21590</xdr:rowOff>
    </xdr:to>
    <xdr:sp macro="" textlink="">
      <xdr:nvSpPr>
        <xdr:cNvPr id="443" name="楕円 442"/>
        <xdr:cNvSpPr/>
      </xdr:nvSpPr>
      <xdr:spPr>
        <a:xfrm>
          <a:off x="15621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31767</xdr:rowOff>
    </xdr:from>
    <xdr:ext cx="736600" cy="259045"/>
    <xdr:sp macro="" textlink="">
      <xdr:nvSpPr>
        <xdr:cNvPr id="444" name="テキスト ボックス 443"/>
        <xdr:cNvSpPr txBox="1"/>
      </xdr:nvSpPr>
      <xdr:spPr>
        <a:xfrm>
          <a:off x="15290800" y="12376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148590</xdr:rowOff>
    </xdr:from>
    <xdr:to>
      <xdr:col>74</xdr:col>
      <xdr:colOff>31750</xdr:colOff>
      <xdr:row>74</xdr:row>
      <xdr:rowOff>78740</xdr:rowOff>
    </xdr:to>
    <xdr:sp macro="" textlink="">
      <xdr:nvSpPr>
        <xdr:cNvPr id="445" name="楕円 444"/>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88917</xdr:rowOff>
    </xdr:from>
    <xdr:ext cx="762000" cy="259045"/>
    <xdr:sp macro="" textlink="">
      <xdr:nvSpPr>
        <xdr:cNvPr id="446" name="テキスト ボックス 445"/>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447" name="楕円 446"/>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48" name="テキスト ボックス 447"/>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34290</xdr:rowOff>
    </xdr:from>
    <xdr:to>
      <xdr:col>65</xdr:col>
      <xdr:colOff>53975</xdr:colOff>
      <xdr:row>73</xdr:row>
      <xdr:rowOff>135890</xdr:rowOff>
    </xdr:to>
    <xdr:sp macro="" textlink="">
      <xdr:nvSpPr>
        <xdr:cNvPr id="449" name="楕円 448"/>
        <xdr:cNvSpPr/>
      </xdr:nvSpPr>
      <xdr:spPr>
        <a:xfrm>
          <a:off x="12954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146067</xdr:rowOff>
    </xdr:from>
    <xdr:ext cx="762000" cy="259045"/>
    <xdr:sp macro="" textlink="">
      <xdr:nvSpPr>
        <xdr:cNvPr id="450" name="テキスト ボックス 449"/>
        <xdr:cNvSpPr txBox="1"/>
      </xdr:nvSpPr>
      <xdr:spPr>
        <a:xfrm>
          <a:off x="12623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108505</xdr:rowOff>
    </xdr:from>
    <xdr:to>
      <xdr:col>29</xdr:col>
      <xdr:colOff>127000</xdr:colOff>
      <xdr:row>18</xdr:row>
      <xdr:rowOff>112857</xdr:rowOff>
    </xdr:to>
    <xdr:cxnSp macro="">
      <xdr:nvCxnSpPr>
        <xdr:cNvPr id="48" name="直線コネクタ 47"/>
        <xdr:cNvCxnSpPr/>
      </xdr:nvCxnSpPr>
      <xdr:spPr bwMode="auto">
        <a:xfrm>
          <a:off x="5003800" y="3242230"/>
          <a:ext cx="6477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108505</xdr:rowOff>
    </xdr:from>
    <xdr:to>
      <xdr:col>26</xdr:col>
      <xdr:colOff>50800</xdr:colOff>
      <xdr:row>18</xdr:row>
      <xdr:rowOff>135818</xdr:rowOff>
    </xdr:to>
    <xdr:cxnSp macro="">
      <xdr:nvCxnSpPr>
        <xdr:cNvPr id="51" name="直線コネクタ 50"/>
        <xdr:cNvCxnSpPr/>
      </xdr:nvCxnSpPr>
      <xdr:spPr bwMode="auto">
        <a:xfrm flipV="1">
          <a:off x="4305300" y="3242230"/>
          <a:ext cx="698500" cy="2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135818</xdr:rowOff>
    </xdr:from>
    <xdr:to>
      <xdr:col>22</xdr:col>
      <xdr:colOff>114300</xdr:colOff>
      <xdr:row>19</xdr:row>
      <xdr:rowOff>28915</xdr:rowOff>
    </xdr:to>
    <xdr:cxnSp macro="">
      <xdr:nvCxnSpPr>
        <xdr:cNvPr id="54" name="直線コネクタ 53"/>
        <xdr:cNvCxnSpPr/>
      </xdr:nvCxnSpPr>
      <xdr:spPr bwMode="auto">
        <a:xfrm flipV="1">
          <a:off x="3606800" y="3269543"/>
          <a:ext cx="698500" cy="64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112400</xdr:rowOff>
    </xdr:from>
    <xdr:to>
      <xdr:col>18</xdr:col>
      <xdr:colOff>177800</xdr:colOff>
      <xdr:row>19</xdr:row>
      <xdr:rowOff>28915</xdr:rowOff>
    </xdr:to>
    <xdr:cxnSp macro="">
      <xdr:nvCxnSpPr>
        <xdr:cNvPr id="57" name="直線コネクタ 56"/>
        <xdr:cNvCxnSpPr/>
      </xdr:nvCxnSpPr>
      <xdr:spPr bwMode="auto">
        <a:xfrm>
          <a:off x="2908300" y="3246125"/>
          <a:ext cx="6985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62057</xdr:rowOff>
    </xdr:from>
    <xdr:to>
      <xdr:col>29</xdr:col>
      <xdr:colOff>177800</xdr:colOff>
      <xdr:row>18</xdr:row>
      <xdr:rowOff>163657</xdr:rowOff>
    </xdr:to>
    <xdr:sp macro="" textlink="">
      <xdr:nvSpPr>
        <xdr:cNvPr id="67" name="楕円 66"/>
        <xdr:cNvSpPr/>
      </xdr:nvSpPr>
      <xdr:spPr bwMode="auto">
        <a:xfrm>
          <a:off x="5600700" y="319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34134</xdr:rowOff>
    </xdr:from>
    <xdr:ext cx="762000" cy="259045"/>
    <xdr:sp macro="" textlink="">
      <xdr:nvSpPr>
        <xdr:cNvPr id="68" name="人口1人当たり決算額の推移該当値テキスト130"/>
        <xdr:cNvSpPr txBox="1"/>
      </xdr:nvSpPr>
      <xdr:spPr>
        <a:xfrm>
          <a:off x="5740400" y="316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57705</xdr:rowOff>
    </xdr:from>
    <xdr:to>
      <xdr:col>26</xdr:col>
      <xdr:colOff>101600</xdr:colOff>
      <xdr:row>18</xdr:row>
      <xdr:rowOff>159305</xdr:rowOff>
    </xdr:to>
    <xdr:sp macro="" textlink="">
      <xdr:nvSpPr>
        <xdr:cNvPr id="69" name="楕円 68"/>
        <xdr:cNvSpPr/>
      </xdr:nvSpPr>
      <xdr:spPr bwMode="auto">
        <a:xfrm>
          <a:off x="4953000" y="319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144082</xdr:rowOff>
    </xdr:from>
    <xdr:ext cx="736600" cy="259045"/>
    <xdr:sp macro="" textlink="">
      <xdr:nvSpPr>
        <xdr:cNvPr id="70" name="テキスト ボックス 69"/>
        <xdr:cNvSpPr txBox="1"/>
      </xdr:nvSpPr>
      <xdr:spPr>
        <a:xfrm>
          <a:off x="4622800" y="3277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85018</xdr:rowOff>
    </xdr:from>
    <xdr:to>
      <xdr:col>22</xdr:col>
      <xdr:colOff>165100</xdr:colOff>
      <xdr:row>19</xdr:row>
      <xdr:rowOff>15168</xdr:rowOff>
    </xdr:to>
    <xdr:sp macro="" textlink="">
      <xdr:nvSpPr>
        <xdr:cNvPr id="71" name="楕円 70"/>
        <xdr:cNvSpPr/>
      </xdr:nvSpPr>
      <xdr:spPr bwMode="auto">
        <a:xfrm>
          <a:off x="4254500" y="321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171395</xdr:rowOff>
    </xdr:from>
    <xdr:ext cx="762000" cy="259045"/>
    <xdr:sp macro="" textlink="">
      <xdr:nvSpPr>
        <xdr:cNvPr id="72" name="テキスト ボックス 71"/>
        <xdr:cNvSpPr txBox="1"/>
      </xdr:nvSpPr>
      <xdr:spPr>
        <a:xfrm>
          <a:off x="3924300" y="330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149565</xdr:rowOff>
    </xdr:from>
    <xdr:to>
      <xdr:col>19</xdr:col>
      <xdr:colOff>38100</xdr:colOff>
      <xdr:row>19</xdr:row>
      <xdr:rowOff>79715</xdr:rowOff>
    </xdr:to>
    <xdr:sp macro="" textlink="">
      <xdr:nvSpPr>
        <xdr:cNvPr id="73" name="楕円 72"/>
        <xdr:cNvSpPr/>
      </xdr:nvSpPr>
      <xdr:spPr bwMode="auto">
        <a:xfrm>
          <a:off x="3556000" y="328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64492</xdr:rowOff>
    </xdr:from>
    <xdr:ext cx="762000" cy="259045"/>
    <xdr:sp macro="" textlink="">
      <xdr:nvSpPr>
        <xdr:cNvPr id="74" name="テキスト ボックス 73"/>
        <xdr:cNvSpPr txBox="1"/>
      </xdr:nvSpPr>
      <xdr:spPr>
        <a:xfrm>
          <a:off x="3225800" y="336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61600</xdr:rowOff>
    </xdr:from>
    <xdr:to>
      <xdr:col>15</xdr:col>
      <xdr:colOff>101600</xdr:colOff>
      <xdr:row>18</xdr:row>
      <xdr:rowOff>163200</xdr:rowOff>
    </xdr:to>
    <xdr:sp macro="" textlink="">
      <xdr:nvSpPr>
        <xdr:cNvPr id="75" name="楕円 74"/>
        <xdr:cNvSpPr/>
      </xdr:nvSpPr>
      <xdr:spPr bwMode="auto">
        <a:xfrm>
          <a:off x="2857500" y="319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147977</xdr:rowOff>
    </xdr:from>
    <xdr:ext cx="762000" cy="259045"/>
    <xdr:sp macro="" textlink="">
      <xdr:nvSpPr>
        <xdr:cNvPr id="76" name="テキスト ボックス 75"/>
        <xdr:cNvSpPr txBox="1"/>
      </xdr:nvSpPr>
      <xdr:spPr>
        <a:xfrm>
          <a:off x="2527300" y="328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71417</xdr:rowOff>
    </xdr:from>
    <xdr:to>
      <xdr:col>29</xdr:col>
      <xdr:colOff>127000</xdr:colOff>
      <xdr:row>35</xdr:row>
      <xdr:rowOff>181129</xdr:rowOff>
    </xdr:to>
    <xdr:cxnSp macro="">
      <xdr:nvCxnSpPr>
        <xdr:cNvPr id="112" name="直線コネクタ 111"/>
        <xdr:cNvCxnSpPr/>
      </xdr:nvCxnSpPr>
      <xdr:spPr bwMode="auto">
        <a:xfrm flipV="1">
          <a:off x="5003800" y="6681767"/>
          <a:ext cx="647700" cy="109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108353</xdr:rowOff>
    </xdr:from>
    <xdr:to>
      <xdr:col>26</xdr:col>
      <xdr:colOff>50800</xdr:colOff>
      <xdr:row>35</xdr:row>
      <xdr:rowOff>181129</xdr:rowOff>
    </xdr:to>
    <xdr:cxnSp macro="">
      <xdr:nvCxnSpPr>
        <xdr:cNvPr id="115" name="直線コネクタ 114"/>
        <xdr:cNvCxnSpPr/>
      </xdr:nvCxnSpPr>
      <xdr:spPr bwMode="auto">
        <a:xfrm>
          <a:off x="4305300" y="6718703"/>
          <a:ext cx="698500" cy="7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108353</xdr:rowOff>
    </xdr:from>
    <xdr:to>
      <xdr:col>22</xdr:col>
      <xdr:colOff>114300</xdr:colOff>
      <xdr:row>35</xdr:row>
      <xdr:rowOff>145680</xdr:rowOff>
    </xdr:to>
    <xdr:cxnSp macro="">
      <xdr:nvCxnSpPr>
        <xdr:cNvPr id="118" name="直線コネクタ 117"/>
        <xdr:cNvCxnSpPr/>
      </xdr:nvCxnSpPr>
      <xdr:spPr bwMode="auto">
        <a:xfrm flipV="1">
          <a:off x="3606800" y="6718703"/>
          <a:ext cx="6985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145680</xdr:rowOff>
    </xdr:from>
    <xdr:to>
      <xdr:col>18</xdr:col>
      <xdr:colOff>177800</xdr:colOff>
      <xdr:row>35</xdr:row>
      <xdr:rowOff>205769</xdr:rowOff>
    </xdr:to>
    <xdr:cxnSp macro="">
      <xdr:nvCxnSpPr>
        <xdr:cNvPr id="121" name="直線コネクタ 120"/>
        <xdr:cNvCxnSpPr/>
      </xdr:nvCxnSpPr>
      <xdr:spPr bwMode="auto">
        <a:xfrm flipV="1">
          <a:off x="2908300" y="6756030"/>
          <a:ext cx="698500" cy="6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20617</xdr:rowOff>
    </xdr:from>
    <xdr:to>
      <xdr:col>29</xdr:col>
      <xdr:colOff>177800</xdr:colOff>
      <xdr:row>35</xdr:row>
      <xdr:rowOff>122217</xdr:rowOff>
    </xdr:to>
    <xdr:sp macro="" textlink="">
      <xdr:nvSpPr>
        <xdr:cNvPr id="131" name="楕円 130"/>
        <xdr:cNvSpPr/>
      </xdr:nvSpPr>
      <xdr:spPr bwMode="auto">
        <a:xfrm>
          <a:off x="5600700" y="663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208594</xdr:rowOff>
    </xdr:from>
    <xdr:ext cx="762000" cy="259045"/>
    <xdr:sp macro="" textlink="">
      <xdr:nvSpPr>
        <xdr:cNvPr id="132" name="人口1人当たり決算額の推移該当値テキスト445"/>
        <xdr:cNvSpPr txBox="1"/>
      </xdr:nvSpPr>
      <xdr:spPr>
        <a:xfrm>
          <a:off x="5740400" y="647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130329</xdr:rowOff>
    </xdr:from>
    <xdr:to>
      <xdr:col>26</xdr:col>
      <xdr:colOff>101600</xdr:colOff>
      <xdr:row>35</xdr:row>
      <xdr:rowOff>231929</xdr:rowOff>
    </xdr:to>
    <xdr:sp macro="" textlink="">
      <xdr:nvSpPr>
        <xdr:cNvPr id="133" name="楕円 132"/>
        <xdr:cNvSpPr/>
      </xdr:nvSpPr>
      <xdr:spPr bwMode="auto">
        <a:xfrm>
          <a:off x="4953000" y="674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242106</xdr:rowOff>
    </xdr:from>
    <xdr:ext cx="736600" cy="259045"/>
    <xdr:sp macro="" textlink="">
      <xdr:nvSpPr>
        <xdr:cNvPr id="134" name="テキスト ボックス 133"/>
        <xdr:cNvSpPr txBox="1"/>
      </xdr:nvSpPr>
      <xdr:spPr>
        <a:xfrm>
          <a:off x="4622800" y="650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57553</xdr:rowOff>
    </xdr:from>
    <xdr:to>
      <xdr:col>22</xdr:col>
      <xdr:colOff>165100</xdr:colOff>
      <xdr:row>35</xdr:row>
      <xdr:rowOff>159153</xdr:rowOff>
    </xdr:to>
    <xdr:sp macro="" textlink="">
      <xdr:nvSpPr>
        <xdr:cNvPr id="135" name="楕円 134"/>
        <xdr:cNvSpPr/>
      </xdr:nvSpPr>
      <xdr:spPr bwMode="auto">
        <a:xfrm>
          <a:off x="4254500" y="666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169330</xdr:rowOff>
    </xdr:from>
    <xdr:ext cx="762000" cy="259045"/>
    <xdr:sp macro="" textlink="">
      <xdr:nvSpPr>
        <xdr:cNvPr id="136" name="テキスト ボックス 135"/>
        <xdr:cNvSpPr txBox="1"/>
      </xdr:nvSpPr>
      <xdr:spPr>
        <a:xfrm>
          <a:off x="3924300" y="64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94880</xdr:rowOff>
    </xdr:from>
    <xdr:to>
      <xdr:col>19</xdr:col>
      <xdr:colOff>38100</xdr:colOff>
      <xdr:row>35</xdr:row>
      <xdr:rowOff>196480</xdr:rowOff>
    </xdr:to>
    <xdr:sp macro="" textlink="">
      <xdr:nvSpPr>
        <xdr:cNvPr id="137" name="楕円 136"/>
        <xdr:cNvSpPr/>
      </xdr:nvSpPr>
      <xdr:spPr bwMode="auto">
        <a:xfrm>
          <a:off x="3556000" y="6705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206657</xdr:rowOff>
    </xdr:from>
    <xdr:ext cx="762000" cy="259045"/>
    <xdr:sp macro="" textlink="">
      <xdr:nvSpPr>
        <xdr:cNvPr id="138" name="テキスト ボックス 137"/>
        <xdr:cNvSpPr txBox="1"/>
      </xdr:nvSpPr>
      <xdr:spPr>
        <a:xfrm>
          <a:off x="3225800" y="647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154969</xdr:rowOff>
    </xdr:from>
    <xdr:to>
      <xdr:col>15</xdr:col>
      <xdr:colOff>101600</xdr:colOff>
      <xdr:row>35</xdr:row>
      <xdr:rowOff>256569</xdr:rowOff>
    </xdr:to>
    <xdr:sp macro="" textlink="">
      <xdr:nvSpPr>
        <xdr:cNvPr id="139" name="楕円 138"/>
        <xdr:cNvSpPr/>
      </xdr:nvSpPr>
      <xdr:spPr bwMode="auto">
        <a:xfrm>
          <a:off x="2857500" y="676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266746</xdr:rowOff>
    </xdr:from>
    <xdr:ext cx="762000" cy="259045"/>
    <xdr:sp macro="" textlink="">
      <xdr:nvSpPr>
        <xdr:cNvPr id="140" name="テキスト ボックス 139"/>
        <xdr:cNvSpPr txBox="1"/>
      </xdr:nvSpPr>
      <xdr:spPr>
        <a:xfrm>
          <a:off x="2527300" y="653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5,265
5,256
14.26
11,205,371
10,527,555
495,887
2,400,480
17,294,376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99445</xdr:rowOff>
    </xdr:from>
    <xdr:to>
      <xdr:col>24</xdr:col>
      <xdr:colOff>63500</xdr:colOff>
      <xdr:row>37</xdr:row>
      <xdr:rowOff>154015</xdr:rowOff>
    </xdr:to>
    <xdr:cxnSp macro="">
      <xdr:nvCxnSpPr>
        <xdr:cNvPr id="63" name="直線コネクタ 62"/>
        <xdr:cNvCxnSpPr/>
      </xdr:nvCxnSpPr>
      <xdr:spPr>
        <a:xfrm>
          <a:off x="3797300" y="6443095"/>
          <a:ext cx="8382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99445</xdr:rowOff>
    </xdr:from>
    <xdr:to>
      <xdr:col>19</xdr:col>
      <xdr:colOff>177800</xdr:colOff>
      <xdr:row>37</xdr:row>
      <xdr:rowOff>123731</xdr:rowOff>
    </xdr:to>
    <xdr:cxnSp macro="">
      <xdr:nvCxnSpPr>
        <xdr:cNvPr id="66" name="直線コネクタ 65"/>
        <xdr:cNvCxnSpPr/>
      </xdr:nvCxnSpPr>
      <xdr:spPr>
        <a:xfrm flipV="1">
          <a:off x="2908300" y="6443095"/>
          <a:ext cx="889000" cy="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123731</xdr:rowOff>
    </xdr:from>
    <xdr:to>
      <xdr:col>15</xdr:col>
      <xdr:colOff>50800</xdr:colOff>
      <xdr:row>37</xdr:row>
      <xdr:rowOff>149388</xdr:rowOff>
    </xdr:to>
    <xdr:cxnSp macro="">
      <xdr:nvCxnSpPr>
        <xdr:cNvPr id="69" name="直線コネクタ 68"/>
        <xdr:cNvCxnSpPr/>
      </xdr:nvCxnSpPr>
      <xdr:spPr>
        <a:xfrm flipV="1">
          <a:off x="2019300" y="6467381"/>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23919</xdr:rowOff>
    </xdr:from>
    <xdr:to>
      <xdr:col>10</xdr:col>
      <xdr:colOff>114300</xdr:colOff>
      <xdr:row>37</xdr:row>
      <xdr:rowOff>149388</xdr:rowOff>
    </xdr:to>
    <xdr:cxnSp macro="">
      <xdr:nvCxnSpPr>
        <xdr:cNvPr id="72" name="直線コネクタ 71"/>
        <xdr:cNvCxnSpPr/>
      </xdr:nvCxnSpPr>
      <xdr:spPr>
        <a:xfrm>
          <a:off x="1130300" y="6367569"/>
          <a:ext cx="889000" cy="1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103215</xdr:rowOff>
    </xdr:from>
    <xdr:to>
      <xdr:col>24</xdr:col>
      <xdr:colOff>114300</xdr:colOff>
      <xdr:row>38</xdr:row>
      <xdr:rowOff>33365</xdr:rowOff>
    </xdr:to>
    <xdr:sp macro="" textlink="">
      <xdr:nvSpPr>
        <xdr:cNvPr id="82" name="楕円 81"/>
        <xdr:cNvSpPr/>
      </xdr:nvSpPr>
      <xdr:spPr>
        <a:xfrm>
          <a:off x="4584700" y="64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81642</xdr:rowOff>
    </xdr:from>
    <xdr:ext cx="534377" cy="259045"/>
    <xdr:sp macro="" textlink="">
      <xdr:nvSpPr>
        <xdr:cNvPr id="83" name="人件費該当値テキスト"/>
        <xdr:cNvSpPr txBox="1"/>
      </xdr:nvSpPr>
      <xdr:spPr>
        <a:xfrm>
          <a:off x="4686300" y="642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48645</xdr:rowOff>
    </xdr:from>
    <xdr:to>
      <xdr:col>20</xdr:col>
      <xdr:colOff>38100</xdr:colOff>
      <xdr:row>37</xdr:row>
      <xdr:rowOff>150245</xdr:rowOff>
    </xdr:to>
    <xdr:sp macro="" textlink="">
      <xdr:nvSpPr>
        <xdr:cNvPr id="84" name="楕円 83"/>
        <xdr:cNvSpPr/>
      </xdr:nvSpPr>
      <xdr:spPr>
        <a:xfrm>
          <a:off x="3746500" y="63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141371</xdr:rowOff>
    </xdr:from>
    <xdr:ext cx="534377" cy="259045"/>
    <xdr:sp macro="" textlink="">
      <xdr:nvSpPr>
        <xdr:cNvPr id="85" name="テキスト ボックス 84"/>
        <xdr:cNvSpPr txBox="1"/>
      </xdr:nvSpPr>
      <xdr:spPr>
        <a:xfrm>
          <a:off x="3530111" y="648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72931</xdr:rowOff>
    </xdr:from>
    <xdr:to>
      <xdr:col>15</xdr:col>
      <xdr:colOff>101600</xdr:colOff>
      <xdr:row>38</xdr:row>
      <xdr:rowOff>3080</xdr:rowOff>
    </xdr:to>
    <xdr:sp macro="" textlink="">
      <xdr:nvSpPr>
        <xdr:cNvPr id="86" name="楕円 85"/>
        <xdr:cNvSpPr/>
      </xdr:nvSpPr>
      <xdr:spPr>
        <a:xfrm>
          <a:off x="2857500" y="64165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165657</xdr:rowOff>
    </xdr:from>
    <xdr:ext cx="534377" cy="259045"/>
    <xdr:sp macro="" textlink="">
      <xdr:nvSpPr>
        <xdr:cNvPr id="87" name="テキスト ボックス 86"/>
        <xdr:cNvSpPr txBox="1"/>
      </xdr:nvSpPr>
      <xdr:spPr>
        <a:xfrm>
          <a:off x="2641111" y="65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98588</xdr:rowOff>
    </xdr:from>
    <xdr:to>
      <xdr:col>10</xdr:col>
      <xdr:colOff>165100</xdr:colOff>
      <xdr:row>38</xdr:row>
      <xdr:rowOff>28738</xdr:rowOff>
    </xdr:to>
    <xdr:sp macro="" textlink="">
      <xdr:nvSpPr>
        <xdr:cNvPr id="88" name="楕円 87"/>
        <xdr:cNvSpPr/>
      </xdr:nvSpPr>
      <xdr:spPr>
        <a:xfrm>
          <a:off x="1968500" y="64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19866</xdr:rowOff>
    </xdr:from>
    <xdr:ext cx="534377" cy="259045"/>
    <xdr:sp macro="" textlink="">
      <xdr:nvSpPr>
        <xdr:cNvPr id="89" name="テキスト ボックス 88"/>
        <xdr:cNvSpPr txBox="1"/>
      </xdr:nvSpPr>
      <xdr:spPr>
        <a:xfrm>
          <a:off x="1752111" y="653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144569</xdr:rowOff>
    </xdr:from>
    <xdr:to>
      <xdr:col>6</xdr:col>
      <xdr:colOff>38100</xdr:colOff>
      <xdr:row>37</xdr:row>
      <xdr:rowOff>74719</xdr:rowOff>
    </xdr:to>
    <xdr:sp macro="" textlink="">
      <xdr:nvSpPr>
        <xdr:cNvPr id="90" name="楕円 89"/>
        <xdr:cNvSpPr/>
      </xdr:nvSpPr>
      <xdr:spPr>
        <a:xfrm>
          <a:off x="1079500" y="63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65846</xdr:rowOff>
    </xdr:from>
    <xdr:ext cx="534377" cy="259045"/>
    <xdr:sp macro="" textlink="">
      <xdr:nvSpPr>
        <xdr:cNvPr id="91" name="テキスト ボックス 90"/>
        <xdr:cNvSpPr txBox="1"/>
      </xdr:nvSpPr>
      <xdr:spPr>
        <a:xfrm>
          <a:off x="863111" y="640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149388</xdr:rowOff>
    </xdr:from>
    <xdr:to>
      <xdr:col>24</xdr:col>
      <xdr:colOff>63500</xdr:colOff>
      <xdr:row>56</xdr:row>
      <xdr:rowOff>98620</xdr:rowOff>
    </xdr:to>
    <xdr:cxnSp macro="">
      <xdr:nvCxnSpPr>
        <xdr:cNvPr id="118" name="直線コネクタ 117"/>
        <xdr:cNvCxnSpPr/>
      </xdr:nvCxnSpPr>
      <xdr:spPr>
        <a:xfrm flipV="1">
          <a:off x="3797300" y="9579138"/>
          <a:ext cx="838200" cy="1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94250</xdr:rowOff>
    </xdr:from>
    <xdr:to>
      <xdr:col>19</xdr:col>
      <xdr:colOff>177800</xdr:colOff>
      <xdr:row>56</xdr:row>
      <xdr:rowOff>98620</xdr:rowOff>
    </xdr:to>
    <xdr:cxnSp macro="">
      <xdr:nvCxnSpPr>
        <xdr:cNvPr id="121" name="直線コネクタ 120"/>
        <xdr:cNvCxnSpPr/>
      </xdr:nvCxnSpPr>
      <xdr:spPr>
        <a:xfrm>
          <a:off x="2908300" y="9695450"/>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94250</xdr:rowOff>
    </xdr:from>
    <xdr:to>
      <xdr:col>15</xdr:col>
      <xdr:colOff>50800</xdr:colOff>
      <xdr:row>56</xdr:row>
      <xdr:rowOff>110554</xdr:rowOff>
    </xdr:to>
    <xdr:cxnSp macro="">
      <xdr:nvCxnSpPr>
        <xdr:cNvPr id="124" name="直線コネクタ 123"/>
        <xdr:cNvCxnSpPr/>
      </xdr:nvCxnSpPr>
      <xdr:spPr>
        <a:xfrm flipV="1">
          <a:off x="2019300" y="9695450"/>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110554</xdr:rowOff>
    </xdr:from>
    <xdr:to>
      <xdr:col>10</xdr:col>
      <xdr:colOff>114300</xdr:colOff>
      <xdr:row>56</xdr:row>
      <xdr:rowOff>125299</xdr:rowOff>
    </xdr:to>
    <xdr:cxnSp macro="">
      <xdr:nvCxnSpPr>
        <xdr:cNvPr id="127" name="直線コネクタ 126"/>
        <xdr:cNvCxnSpPr/>
      </xdr:nvCxnSpPr>
      <xdr:spPr>
        <a:xfrm flipV="1">
          <a:off x="1130300" y="971175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98588</xdr:rowOff>
    </xdr:from>
    <xdr:to>
      <xdr:col>24</xdr:col>
      <xdr:colOff>114300</xdr:colOff>
      <xdr:row>56</xdr:row>
      <xdr:rowOff>28738</xdr:rowOff>
    </xdr:to>
    <xdr:sp macro="" textlink="">
      <xdr:nvSpPr>
        <xdr:cNvPr id="137" name="楕円 136"/>
        <xdr:cNvSpPr/>
      </xdr:nvSpPr>
      <xdr:spPr>
        <a:xfrm>
          <a:off x="4584700" y="95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77015</xdr:rowOff>
    </xdr:from>
    <xdr:ext cx="599010" cy="259045"/>
    <xdr:sp macro="" textlink="">
      <xdr:nvSpPr>
        <xdr:cNvPr id="138" name="物件費該当値テキスト"/>
        <xdr:cNvSpPr txBox="1"/>
      </xdr:nvSpPr>
      <xdr:spPr>
        <a:xfrm>
          <a:off x="4686300" y="950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47820</xdr:rowOff>
    </xdr:from>
    <xdr:to>
      <xdr:col>20</xdr:col>
      <xdr:colOff>38100</xdr:colOff>
      <xdr:row>56</xdr:row>
      <xdr:rowOff>149420</xdr:rowOff>
    </xdr:to>
    <xdr:sp macro="" textlink="">
      <xdr:nvSpPr>
        <xdr:cNvPr id="139" name="楕円 138"/>
        <xdr:cNvSpPr/>
      </xdr:nvSpPr>
      <xdr:spPr>
        <a:xfrm>
          <a:off x="3746500" y="96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140547</xdr:rowOff>
    </xdr:from>
    <xdr:ext cx="534377" cy="259045"/>
    <xdr:sp macro="" textlink="">
      <xdr:nvSpPr>
        <xdr:cNvPr id="140" name="テキスト ボックス 139"/>
        <xdr:cNvSpPr txBox="1"/>
      </xdr:nvSpPr>
      <xdr:spPr>
        <a:xfrm>
          <a:off x="3530111" y="97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43450</xdr:rowOff>
    </xdr:from>
    <xdr:to>
      <xdr:col>15</xdr:col>
      <xdr:colOff>101600</xdr:colOff>
      <xdr:row>56</xdr:row>
      <xdr:rowOff>145050</xdr:rowOff>
    </xdr:to>
    <xdr:sp macro="" textlink="">
      <xdr:nvSpPr>
        <xdr:cNvPr id="141" name="楕円 140"/>
        <xdr:cNvSpPr/>
      </xdr:nvSpPr>
      <xdr:spPr>
        <a:xfrm>
          <a:off x="2857500" y="96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136177</xdr:rowOff>
    </xdr:from>
    <xdr:ext cx="534377" cy="259045"/>
    <xdr:sp macro="" textlink="">
      <xdr:nvSpPr>
        <xdr:cNvPr id="142" name="テキスト ボックス 141"/>
        <xdr:cNvSpPr txBox="1"/>
      </xdr:nvSpPr>
      <xdr:spPr>
        <a:xfrm>
          <a:off x="2641111" y="973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59754</xdr:rowOff>
    </xdr:from>
    <xdr:to>
      <xdr:col>10</xdr:col>
      <xdr:colOff>165100</xdr:colOff>
      <xdr:row>56</xdr:row>
      <xdr:rowOff>161354</xdr:rowOff>
    </xdr:to>
    <xdr:sp macro="" textlink="">
      <xdr:nvSpPr>
        <xdr:cNvPr id="143" name="楕円 142"/>
        <xdr:cNvSpPr/>
      </xdr:nvSpPr>
      <xdr:spPr>
        <a:xfrm>
          <a:off x="1968500" y="96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152481</xdr:rowOff>
    </xdr:from>
    <xdr:ext cx="534377" cy="259045"/>
    <xdr:sp macro="" textlink="">
      <xdr:nvSpPr>
        <xdr:cNvPr id="144" name="テキスト ボックス 143"/>
        <xdr:cNvSpPr txBox="1"/>
      </xdr:nvSpPr>
      <xdr:spPr>
        <a:xfrm>
          <a:off x="1752111" y="97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74499</xdr:rowOff>
    </xdr:from>
    <xdr:to>
      <xdr:col>6</xdr:col>
      <xdr:colOff>38100</xdr:colOff>
      <xdr:row>57</xdr:row>
      <xdr:rowOff>4649</xdr:rowOff>
    </xdr:to>
    <xdr:sp macro="" textlink="">
      <xdr:nvSpPr>
        <xdr:cNvPr id="145" name="楕円 144"/>
        <xdr:cNvSpPr/>
      </xdr:nvSpPr>
      <xdr:spPr>
        <a:xfrm>
          <a:off x="1079500" y="96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167226</xdr:rowOff>
    </xdr:from>
    <xdr:ext cx="534377" cy="259045"/>
    <xdr:sp macro="" textlink="">
      <xdr:nvSpPr>
        <xdr:cNvPr id="146" name="テキスト ボックス 145"/>
        <xdr:cNvSpPr txBox="1"/>
      </xdr:nvSpPr>
      <xdr:spPr>
        <a:xfrm>
          <a:off x="863111" y="97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48107</xdr:rowOff>
    </xdr:from>
    <xdr:to>
      <xdr:col>24</xdr:col>
      <xdr:colOff>63500</xdr:colOff>
      <xdr:row>78</xdr:row>
      <xdr:rowOff>103085</xdr:rowOff>
    </xdr:to>
    <xdr:cxnSp macro="">
      <xdr:nvCxnSpPr>
        <xdr:cNvPr id="175" name="直線コネクタ 174"/>
        <xdr:cNvCxnSpPr/>
      </xdr:nvCxnSpPr>
      <xdr:spPr>
        <a:xfrm flipV="1">
          <a:off x="3797300" y="13421207"/>
          <a:ext cx="8382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103085</xdr:rowOff>
    </xdr:from>
    <xdr:to>
      <xdr:col>19</xdr:col>
      <xdr:colOff>177800</xdr:colOff>
      <xdr:row>78</xdr:row>
      <xdr:rowOff>133147</xdr:rowOff>
    </xdr:to>
    <xdr:cxnSp macro="">
      <xdr:nvCxnSpPr>
        <xdr:cNvPr id="178" name="直線コネクタ 177"/>
        <xdr:cNvCxnSpPr/>
      </xdr:nvCxnSpPr>
      <xdr:spPr>
        <a:xfrm flipV="1">
          <a:off x="2908300" y="13476185"/>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81026</xdr:rowOff>
    </xdr:from>
    <xdr:to>
      <xdr:col>15</xdr:col>
      <xdr:colOff>50800</xdr:colOff>
      <xdr:row>78</xdr:row>
      <xdr:rowOff>133147</xdr:rowOff>
    </xdr:to>
    <xdr:cxnSp macro="">
      <xdr:nvCxnSpPr>
        <xdr:cNvPr id="181" name="直線コネクタ 180"/>
        <xdr:cNvCxnSpPr/>
      </xdr:nvCxnSpPr>
      <xdr:spPr>
        <a:xfrm>
          <a:off x="2019300" y="13454126"/>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81026</xdr:rowOff>
    </xdr:from>
    <xdr:to>
      <xdr:col>10</xdr:col>
      <xdr:colOff>114300</xdr:colOff>
      <xdr:row>78</xdr:row>
      <xdr:rowOff>88609</xdr:rowOff>
    </xdr:to>
    <xdr:cxnSp macro="">
      <xdr:nvCxnSpPr>
        <xdr:cNvPr id="184" name="直線コネクタ 183"/>
        <xdr:cNvCxnSpPr/>
      </xdr:nvCxnSpPr>
      <xdr:spPr>
        <a:xfrm flipV="1">
          <a:off x="1130300" y="13454126"/>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168757</xdr:rowOff>
    </xdr:from>
    <xdr:to>
      <xdr:col>24</xdr:col>
      <xdr:colOff>114300</xdr:colOff>
      <xdr:row>78</xdr:row>
      <xdr:rowOff>98907</xdr:rowOff>
    </xdr:to>
    <xdr:sp macro="" textlink="">
      <xdr:nvSpPr>
        <xdr:cNvPr id="194" name="楕円 193"/>
        <xdr:cNvSpPr/>
      </xdr:nvSpPr>
      <xdr:spPr>
        <a:xfrm>
          <a:off x="4584700" y="133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147184</xdr:rowOff>
    </xdr:from>
    <xdr:ext cx="469744" cy="259045"/>
    <xdr:sp macro="" textlink="">
      <xdr:nvSpPr>
        <xdr:cNvPr id="195" name="維持補修費該当値テキスト"/>
        <xdr:cNvSpPr txBox="1"/>
      </xdr:nvSpPr>
      <xdr:spPr>
        <a:xfrm>
          <a:off x="4686300" y="133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52285</xdr:rowOff>
    </xdr:from>
    <xdr:to>
      <xdr:col>20</xdr:col>
      <xdr:colOff>38100</xdr:colOff>
      <xdr:row>78</xdr:row>
      <xdr:rowOff>153885</xdr:rowOff>
    </xdr:to>
    <xdr:sp macro="" textlink="">
      <xdr:nvSpPr>
        <xdr:cNvPr id="196" name="楕円 195"/>
        <xdr:cNvSpPr/>
      </xdr:nvSpPr>
      <xdr:spPr>
        <a:xfrm>
          <a:off x="3746500" y="134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145012</xdr:rowOff>
    </xdr:from>
    <xdr:ext cx="469744" cy="259045"/>
    <xdr:sp macro="" textlink="">
      <xdr:nvSpPr>
        <xdr:cNvPr id="197" name="テキスト ボックス 196"/>
        <xdr:cNvSpPr txBox="1"/>
      </xdr:nvSpPr>
      <xdr:spPr>
        <a:xfrm>
          <a:off x="3562428" y="1351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82347</xdr:rowOff>
    </xdr:from>
    <xdr:to>
      <xdr:col>15</xdr:col>
      <xdr:colOff>101600</xdr:colOff>
      <xdr:row>79</xdr:row>
      <xdr:rowOff>12497</xdr:rowOff>
    </xdr:to>
    <xdr:sp macro="" textlink="">
      <xdr:nvSpPr>
        <xdr:cNvPr id="198" name="楕円 197"/>
        <xdr:cNvSpPr/>
      </xdr:nvSpPr>
      <xdr:spPr>
        <a:xfrm>
          <a:off x="2857500" y="134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3624</xdr:rowOff>
    </xdr:from>
    <xdr:ext cx="469744" cy="259045"/>
    <xdr:sp macro="" textlink="">
      <xdr:nvSpPr>
        <xdr:cNvPr id="199" name="テキスト ボックス 198"/>
        <xdr:cNvSpPr txBox="1"/>
      </xdr:nvSpPr>
      <xdr:spPr>
        <a:xfrm>
          <a:off x="2673428" y="1354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30226</xdr:rowOff>
    </xdr:from>
    <xdr:to>
      <xdr:col>10</xdr:col>
      <xdr:colOff>165100</xdr:colOff>
      <xdr:row>78</xdr:row>
      <xdr:rowOff>131826</xdr:rowOff>
    </xdr:to>
    <xdr:sp macro="" textlink="">
      <xdr:nvSpPr>
        <xdr:cNvPr id="200" name="楕円 199"/>
        <xdr:cNvSpPr/>
      </xdr:nvSpPr>
      <xdr:spPr>
        <a:xfrm>
          <a:off x="1968500" y="134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122953</xdr:rowOff>
    </xdr:from>
    <xdr:ext cx="469744" cy="259045"/>
    <xdr:sp macro="" textlink="">
      <xdr:nvSpPr>
        <xdr:cNvPr id="201" name="テキスト ボックス 200"/>
        <xdr:cNvSpPr txBox="1"/>
      </xdr:nvSpPr>
      <xdr:spPr>
        <a:xfrm>
          <a:off x="1784428" y="1349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37809</xdr:rowOff>
    </xdr:from>
    <xdr:to>
      <xdr:col>6</xdr:col>
      <xdr:colOff>38100</xdr:colOff>
      <xdr:row>78</xdr:row>
      <xdr:rowOff>139409</xdr:rowOff>
    </xdr:to>
    <xdr:sp macro="" textlink="">
      <xdr:nvSpPr>
        <xdr:cNvPr id="202" name="楕円 201"/>
        <xdr:cNvSpPr/>
      </xdr:nvSpPr>
      <xdr:spPr>
        <a:xfrm>
          <a:off x="1079500" y="134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130536</xdr:rowOff>
    </xdr:from>
    <xdr:ext cx="469744" cy="259045"/>
    <xdr:sp macro="" textlink="">
      <xdr:nvSpPr>
        <xdr:cNvPr id="203" name="テキスト ボックス 202"/>
        <xdr:cNvSpPr txBox="1"/>
      </xdr:nvSpPr>
      <xdr:spPr>
        <a:xfrm>
          <a:off x="895428" y="1350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44272</xdr:rowOff>
    </xdr:from>
    <xdr:to>
      <xdr:col>24</xdr:col>
      <xdr:colOff>63500</xdr:colOff>
      <xdr:row>91</xdr:row>
      <xdr:rowOff>81305</xdr:rowOff>
    </xdr:to>
    <xdr:cxnSp macro="">
      <xdr:nvCxnSpPr>
        <xdr:cNvPr id="233" name="直線コネクタ 232"/>
        <xdr:cNvCxnSpPr/>
      </xdr:nvCxnSpPr>
      <xdr:spPr>
        <a:xfrm flipV="1">
          <a:off x="3797300" y="15474772"/>
          <a:ext cx="8382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81305</xdr:rowOff>
    </xdr:from>
    <xdr:to>
      <xdr:col>19</xdr:col>
      <xdr:colOff>177800</xdr:colOff>
      <xdr:row>92</xdr:row>
      <xdr:rowOff>125082</xdr:rowOff>
    </xdr:to>
    <xdr:cxnSp macro="">
      <xdr:nvCxnSpPr>
        <xdr:cNvPr id="236" name="直線コネクタ 235"/>
        <xdr:cNvCxnSpPr/>
      </xdr:nvCxnSpPr>
      <xdr:spPr>
        <a:xfrm flipV="1">
          <a:off x="2908300" y="15683255"/>
          <a:ext cx="889000" cy="2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125082</xdr:rowOff>
    </xdr:from>
    <xdr:to>
      <xdr:col>15</xdr:col>
      <xdr:colOff>50800</xdr:colOff>
      <xdr:row>92</xdr:row>
      <xdr:rowOff>148870</xdr:rowOff>
    </xdr:to>
    <xdr:cxnSp macro="">
      <xdr:nvCxnSpPr>
        <xdr:cNvPr id="239" name="直線コネクタ 238"/>
        <xdr:cNvCxnSpPr/>
      </xdr:nvCxnSpPr>
      <xdr:spPr>
        <a:xfrm flipV="1">
          <a:off x="2019300" y="15898482"/>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148870</xdr:rowOff>
    </xdr:from>
    <xdr:to>
      <xdr:col>10</xdr:col>
      <xdr:colOff>114300</xdr:colOff>
      <xdr:row>93</xdr:row>
      <xdr:rowOff>49213</xdr:rowOff>
    </xdr:to>
    <xdr:cxnSp macro="">
      <xdr:nvCxnSpPr>
        <xdr:cNvPr id="242" name="直線コネクタ 241"/>
        <xdr:cNvCxnSpPr/>
      </xdr:nvCxnSpPr>
      <xdr:spPr>
        <a:xfrm flipV="1">
          <a:off x="1130300" y="15922270"/>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164922</xdr:rowOff>
    </xdr:from>
    <xdr:to>
      <xdr:col>24</xdr:col>
      <xdr:colOff>114300</xdr:colOff>
      <xdr:row>90</xdr:row>
      <xdr:rowOff>95072</xdr:rowOff>
    </xdr:to>
    <xdr:sp macro="" textlink="">
      <xdr:nvSpPr>
        <xdr:cNvPr id="252" name="楕円 251"/>
        <xdr:cNvSpPr/>
      </xdr:nvSpPr>
      <xdr:spPr>
        <a:xfrm>
          <a:off x="4584700" y="154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117949</xdr:rowOff>
    </xdr:from>
    <xdr:ext cx="599010" cy="259045"/>
    <xdr:sp macro="" textlink="">
      <xdr:nvSpPr>
        <xdr:cNvPr id="253" name="扶助費該当値テキスト"/>
        <xdr:cNvSpPr txBox="1"/>
      </xdr:nvSpPr>
      <xdr:spPr>
        <a:xfrm>
          <a:off x="4686300" y="1537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30505</xdr:rowOff>
    </xdr:from>
    <xdr:to>
      <xdr:col>20</xdr:col>
      <xdr:colOff>38100</xdr:colOff>
      <xdr:row>91</xdr:row>
      <xdr:rowOff>132105</xdr:rowOff>
    </xdr:to>
    <xdr:sp macro="" textlink="">
      <xdr:nvSpPr>
        <xdr:cNvPr id="254" name="楕円 253"/>
        <xdr:cNvSpPr/>
      </xdr:nvSpPr>
      <xdr:spPr>
        <a:xfrm>
          <a:off x="3746500" y="156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148632</xdr:rowOff>
    </xdr:from>
    <xdr:ext cx="599010" cy="259045"/>
    <xdr:sp macro="" textlink="">
      <xdr:nvSpPr>
        <xdr:cNvPr id="255" name="テキスト ボックス 254"/>
        <xdr:cNvSpPr txBox="1"/>
      </xdr:nvSpPr>
      <xdr:spPr>
        <a:xfrm>
          <a:off x="3497795" y="154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74282</xdr:rowOff>
    </xdr:from>
    <xdr:to>
      <xdr:col>15</xdr:col>
      <xdr:colOff>101600</xdr:colOff>
      <xdr:row>93</xdr:row>
      <xdr:rowOff>4432</xdr:rowOff>
    </xdr:to>
    <xdr:sp macro="" textlink="">
      <xdr:nvSpPr>
        <xdr:cNvPr id="256" name="楕円 255"/>
        <xdr:cNvSpPr/>
      </xdr:nvSpPr>
      <xdr:spPr>
        <a:xfrm>
          <a:off x="2857500" y="158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20959</xdr:rowOff>
    </xdr:from>
    <xdr:ext cx="599010" cy="259045"/>
    <xdr:sp macro="" textlink="">
      <xdr:nvSpPr>
        <xdr:cNvPr id="257" name="テキスト ボックス 256"/>
        <xdr:cNvSpPr txBox="1"/>
      </xdr:nvSpPr>
      <xdr:spPr>
        <a:xfrm>
          <a:off x="2608795" y="1562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98070</xdr:rowOff>
    </xdr:from>
    <xdr:to>
      <xdr:col>10</xdr:col>
      <xdr:colOff>165100</xdr:colOff>
      <xdr:row>93</xdr:row>
      <xdr:rowOff>28220</xdr:rowOff>
    </xdr:to>
    <xdr:sp macro="" textlink="">
      <xdr:nvSpPr>
        <xdr:cNvPr id="258" name="楕円 257"/>
        <xdr:cNvSpPr/>
      </xdr:nvSpPr>
      <xdr:spPr>
        <a:xfrm>
          <a:off x="1968500" y="158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44747</xdr:rowOff>
    </xdr:from>
    <xdr:ext cx="599010" cy="259045"/>
    <xdr:sp macro="" textlink="">
      <xdr:nvSpPr>
        <xdr:cNvPr id="259" name="テキスト ボックス 258"/>
        <xdr:cNvSpPr txBox="1"/>
      </xdr:nvSpPr>
      <xdr:spPr>
        <a:xfrm>
          <a:off x="1719795" y="1564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169863</xdr:rowOff>
    </xdr:from>
    <xdr:to>
      <xdr:col>6</xdr:col>
      <xdr:colOff>38100</xdr:colOff>
      <xdr:row>93</xdr:row>
      <xdr:rowOff>100013</xdr:rowOff>
    </xdr:to>
    <xdr:sp macro="" textlink="">
      <xdr:nvSpPr>
        <xdr:cNvPr id="260" name="楕円 259"/>
        <xdr:cNvSpPr/>
      </xdr:nvSpPr>
      <xdr:spPr>
        <a:xfrm>
          <a:off x="1079500" y="159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116540</xdr:rowOff>
    </xdr:from>
    <xdr:ext cx="599010" cy="259045"/>
    <xdr:sp macro="" textlink="">
      <xdr:nvSpPr>
        <xdr:cNvPr id="261" name="テキスト ボックス 260"/>
        <xdr:cNvSpPr txBox="1"/>
      </xdr:nvSpPr>
      <xdr:spPr>
        <a:xfrm>
          <a:off x="830795" y="1571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13307</xdr:rowOff>
    </xdr:from>
    <xdr:to>
      <xdr:col>55</xdr:col>
      <xdr:colOff>0</xdr:colOff>
      <xdr:row>37</xdr:row>
      <xdr:rowOff>39450</xdr:rowOff>
    </xdr:to>
    <xdr:cxnSp macro="">
      <xdr:nvCxnSpPr>
        <xdr:cNvPr id="288" name="直線コネクタ 287"/>
        <xdr:cNvCxnSpPr/>
      </xdr:nvCxnSpPr>
      <xdr:spPr>
        <a:xfrm>
          <a:off x="9639300" y="6356957"/>
          <a:ext cx="838200" cy="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139019</xdr:rowOff>
    </xdr:from>
    <xdr:to>
      <xdr:col>50</xdr:col>
      <xdr:colOff>114300</xdr:colOff>
      <xdr:row>37</xdr:row>
      <xdr:rowOff>13307</xdr:rowOff>
    </xdr:to>
    <xdr:cxnSp macro="">
      <xdr:nvCxnSpPr>
        <xdr:cNvPr id="291" name="直線コネクタ 290"/>
        <xdr:cNvCxnSpPr/>
      </xdr:nvCxnSpPr>
      <xdr:spPr>
        <a:xfrm>
          <a:off x="8750300" y="6311219"/>
          <a:ext cx="8890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138790</xdr:rowOff>
    </xdr:from>
    <xdr:to>
      <xdr:col>45</xdr:col>
      <xdr:colOff>177800</xdr:colOff>
      <xdr:row>36</xdr:row>
      <xdr:rowOff>139019</xdr:rowOff>
    </xdr:to>
    <xdr:cxnSp macro="">
      <xdr:nvCxnSpPr>
        <xdr:cNvPr id="294" name="直線コネクタ 293"/>
        <xdr:cNvCxnSpPr/>
      </xdr:nvCxnSpPr>
      <xdr:spPr>
        <a:xfrm>
          <a:off x="7861300" y="631099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138790</xdr:rowOff>
    </xdr:from>
    <xdr:to>
      <xdr:col>41</xdr:col>
      <xdr:colOff>50800</xdr:colOff>
      <xdr:row>37</xdr:row>
      <xdr:rowOff>32043</xdr:rowOff>
    </xdr:to>
    <xdr:cxnSp macro="">
      <xdr:nvCxnSpPr>
        <xdr:cNvPr id="297" name="直線コネクタ 296"/>
        <xdr:cNvCxnSpPr/>
      </xdr:nvCxnSpPr>
      <xdr:spPr>
        <a:xfrm flipV="1">
          <a:off x="6972300" y="6310990"/>
          <a:ext cx="889000" cy="6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160100</xdr:rowOff>
    </xdr:from>
    <xdr:to>
      <xdr:col>55</xdr:col>
      <xdr:colOff>50800</xdr:colOff>
      <xdr:row>37</xdr:row>
      <xdr:rowOff>90250</xdr:rowOff>
    </xdr:to>
    <xdr:sp macro="" textlink="">
      <xdr:nvSpPr>
        <xdr:cNvPr id="307" name="楕円 306"/>
        <xdr:cNvSpPr/>
      </xdr:nvSpPr>
      <xdr:spPr>
        <a:xfrm>
          <a:off x="10426700" y="63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138527</xdr:rowOff>
    </xdr:from>
    <xdr:ext cx="534377" cy="259045"/>
    <xdr:sp macro="" textlink="">
      <xdr:nvSpPr>
        <xdr:cNvPr id="308" name="補助費等該当値テキスト"/>
        <xdr:cNvSpPr txBox="1"/>
      </xdr:nvSpPr>
      <xdr:spPr>
        <a:xfrm>
          <a:off x="10528300" y="631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133957</xdr:rowOff>
    </xdr:from>
    <xdr:to>
      <xdr:col>50</xdr:col>
      <xdr:colOff>165100</xdr:colOff>
      <xdr:row>37</xdr:row>
      <xdr:rowOff>64107</xdr:rowOff>
    </xdr:to>
    <xdr:sp macro="" textlink="">
      <xdr:nvSpPr>
        <xdr:cNvPr id="309" name="楕円 308"/>
        <xdr:cNvSpPr/>
      </xdr:nvSpPr>
      <xdr:spPr>
        <a:xfrm>
          <a:off x="9588500" y="63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55234</xdr:rowOff>
    </xdr:from>
    <xdr:ext cx="534377" cy="259045"/>
    <xdr:sp macro="" textlink="">
      <xdr:nvSpPr>
        <xdr:cNvPr id="310" name="テキスト ボックス 309"/>
        <xdr:cNvSpPr txBox="1"/>
      </xdr:nvSpPr>
      <xdr:spPr>
        <a:xfrm>
          <a:off x="9372111" y="63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88219</xdr:rowOff>
    </xdr:from>
    <xdr:to>
      <xdr:col>46</xdr:col>
      <xdr:colOff>38100</xdr:colOff>
      <xdr:row>37</xdr:row>
      <xdr:rowOff>18369</xdr:rowOff>
    </xdr:to>
    <xdr:sp macro="" textlink="">
      <xdr:nvSpPr>
        <xdr:cNvPr id="311" name="楕円 310"/>
        <xdr:cNvSpPr/>
      </xdr:nvSpPr>
      <xdr:spPr>
        <a:xfrm>
          <a:off x="8699500" y="62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9496</xdr:rowOff>
    </xdr:from>
    <xdr:ext cx="534377" cy="259045"/>
    <xdr:sp macro="" textlink="">
      <xdr:nvSpPr>
        <xdr:cNvPr id="312" name="テキスト ボックス 311"/>
        <xdr:cNvSpPr txBox="1"/>
      </xdr:nvSpPr>
      <xdr:spPr>
        <a:xfrm>
          <a:off x="8483111" y="63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87990</xdr:rowOff>
    </xdr:from>
    <xdr:to>
      <xdr:col>41</xdr:col>
      <xdr:colOff>101600</xdr:colOff>
      <xdr:row>37</xdr:row>
      <xdr:rowOff>18140</xdr:rowOff>
    </xdr:to>
    <xdr:sp macro="" textlink="">
      <xdr:nvSpPr>
        <xdr:cNvPr id="313" name="楕円 312"/>
        <xdr:cNvSpPr/>
      </xdr:nvSpPr>
      <xdr:spPr>
        <a:xfrm>
          <a:off x="7810500" y="62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9267</xdr:rowOff>
    </xdr:from>
    <xdr:ext cx="534377" cy="259045"/>
    <xdr:sp macro="" textlink="">
      <xdr:nvSpPr>
        <xdr:cNvPr id="314" name="テキスト ボックス 313"/>
        <xdr:cNvSpPr txBox="1"/>
      </xdr:nvSpPr>
      <xdr:spPr>
        <a:xfrm>
          <a:off x="7594111" y="635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152693</xdr:rowOff>
    </xdr:from>
    <xdr:to>
      <xdr:col>36</xdr:col>
      <xdr:colOff>165100</xdr:colOff>
      <xdr:row>37</xdr:row>
      <xdr:rowOff>82843</xdr:rowOff>
    </xdr:to>
    <xdr:sp macro="" textlink="">
      <xdr:nvSpPr>
        <xdr:cNvPr id="315" name="楕円 314"/>
        <xdr:cNvSpPr/>
      </xdr:nvSpPr>
      <xdr:spPr>
        <a:xfrm>
          <a:off x="6921500" y="632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73970</xdr:rowOff>
    </xdr:from>
    <xdr:ext cx="534377" cy="259045"/>
    <xdr:sp macro="" textlink="">
      <xdr:nvSpPr>
        <xdr:cNvPr id="316" name="テキスト ボックス 315"/>
        <xdr:cNvSpPr txBox="1"/>
      </xdr:nvSpPr>
      <xdr:spPr>
        <a:xfrm>
          <a:off x="6705111" y="64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164809</xdr:rowOff>
    </xdr:from>
    <xdr:to>
      <xdr:col>55</xdr:col>
      <xdr:colOff>0</xdr:colOff>
      <xdr:row>55</xdr:row>
      <xdr:rowOff>60409</xdr:rowOff>
    </xdr:to>
    <xdr:cxnSp macro="">
      <xdr:nvCxnSpPr>
        <xdr:cNvPr id="345" name="直線コネクタ 344"/>
        <xdr:cNvCxnSpPr/>
      </xdr:nvCxnSpPr>
      <xdr:spPr>
        <a:xfrm flipV="1">
          <a:off x="9639300" y="9251659"/>
          <a:ext cx="838200" cy="2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60409</xdr:rowOff>
    </xdr:from>
    <xdr:to>
      <xdr:col>50</xdr:col>
      <xdr:colOff>114300</xdr:colOff>
      <xdr:row>57</xdr:row>
      <xdr:rowOff>9320</xdr:rowOff>
    </xdr:to>
    <xdr:cxnSp macro="">
      <xdr:nvCxnSpPr>
        <xdr:cNvPr id="348" name="直線コネクタ 347"/>
        <xdr:cNvCxnSpPr/>
      </xdr:nvCxnSpPr>
      <xdr:spPr>
        <a:xfrm flipV="1">
          <a:off x="8750300" y="9490159"/>
          <a:ext cx="889000" cy="29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9320</xdr:rowOff>
    </xdr:from>
    <xdr:to>
      <xdr:col>45</xdr:col>
      <xdr:colOff>177800</xdr:colOff>
      <xdr:row>57</xdr:row>
      <xdr:rowOff>154088</xdr:rowOff>
    </xdr:to>
    <xdr:cxnSp macro="">
      <xdr:nvCxnSpPr>
        <xdr:cNvPr id="351" name="直線コネクタ 350"/>
        <xdr:cNvCxnSpPr/>
      </xdr:nvCxnSpPr>
      <xdr:spPr>
        <a:xfrm flipV="1">
          <a:off x="7861300" y="9781970"/>
          <a:ext cx="889000" cy="1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154088</xdr:rowOff>
    </xdr:from>
    <xdr:to>
      <xdr:col>41</xdr:col>
      <xdr:colOff>50800</xdr:colOff>
      <xdr:row>58</xdr:row>
      <xdr:rowOff>96119</xdr:rowOff>
    </xdr:to>
    <xdr:cxnSp macro="">
      <xdr:nvCxnSpPr>
        <xdr:cNvPr id="354" name="直線コネクタ 353"/>
        <xdr:cNvCxnSpPr/>
      </xdr:nvCxnSpPr>
      <xdr:spPr>
        <a:xfrm flipV="1">
          <a:off x="6972300" y="9926738"/>
          <a:ext cx="889000" cy="1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114009</xdr:rowOff>
    </xdr:from>
    <xdr:to>
      <xdr:col>55</xdr:col>
      <xdr:colOff>50800</xdr:colOff>
      <xdr:row>54</xdr:row>
      <xdr:rowOff>44159</xdr:rowOff>
    </xdr:to>
    <xdr:sp macro="" textlink="">
      <xdr:nvSpPr>
        <xdr:cNvPr id="364" name="楕円 363"/>
        <xdr:cNvSpPr/>
      </xdr:nvSpPr>
      <xdr:spPr>
        <a:xfrm>
          <a:off x="10426700" y="92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136886</xdr:rowOff>
    </xdr:from>
    <xdr:ext cx="690189" cy="259045"/>
    <xdr:sp macro="" textlink="">
      <xdr:nvSpPr>
        <xdr:cNvPr id="365" name="普通建設事業費該当値テキスト"/>
        <xdr:cNvSpPr txBox="1"/>
      </xdr:nvSpPr>
      <xdr:spPr>
        <a:xfrm>
          <a:off x="10528300" y="90522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9609</xdr:rowOff>
    </xdr:from>
    <xdr:to>
      <xdr:col>50</xdr:col>
      <xdr:colOff>165100</xdr:colOff>
      <xdr:row>55</xdr:row>
      <xdr:rowOff>111209</xdr:rowOff>
    </xdr:to>
    <xdr:sp macro="" textlink="">
      <xdr:nvSpPr>
        <xdr:cNvPr id="366" name="楕円 365"/>
        <xdr:cNvSpPr/>
      </xdr:nvSpPr>
      <xdr:spPr>
        <a:xfrm>
          <a:off x="9588500" y="94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127736</xdr:rowOff>
    </xdr:from>
    <xdr:ext cx="599010" cy="259045"/>
    <xdr:sp macro="" textlink="">
      <xdr:nvSpPr>
        <xdr:cNvPr id="367" name="テキスト ボックス 366"/>
        <xdr:cNvSpPr txBox="1"/>
      </xdr:nvSpPr>
      <xdr:spPr>
        <a:xfrm>
          <a:off x="9339795" y="921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129970</xdr:rowOff>
    </xdr:from>
    <xdr:to>
      <xdr:col>46</xdr:col>
      <xdr:colOff>38100</xdr:colOff>
      <xdr:row>57</xdr:row>
      <xdr:rowOff>60120</xdr:rowOff>
    </xdr:to>
    <xdr:sp macro="" textlink="">
      <xdr:nvSpPr>
        <xdr:cNvPr id="368" name="楕円 367"/>
        <xdr:cNvSpPr/>
      </xdr:nvSpPr>
      <xdr:spPr>
        <a:xfrm>
          <a:off x="8699500" y="97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76647</xdr:rowOff>
    </xdr:from>
    <xdr:ext cx="599010" cy="259045"/>
    <xdr:sp macro="" textlink="">
      <xdr:nvSpPr>
        <xdr:cNvPr id="369" name="テキスト ボックス 368"/>
        <xdr:cNvSpPr txBox="1"/>
      </xdr:nvSpPr>
      <xdr:spPr>
        <a:xfrm>
          <a:off x="8450795" y="950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103288</xdr:rowOff>
    </xdr:from>
    <xdr:to>
      <xdr:col>41</xdr:col>
      <xdr:colOff>101600</xdr:colOff>
      <xdr:row>58</xdr:row>
      <xdr:rowOff>33438</xdr:rowOff>
    </xdr:to>
    <xdr:sp macro="" textlink="">
      <xdr:nvSpPr>
        <xdr:cNvPr id="370" name="楕円 369"/>
        <xdr:cNvSpPr/>
      </xdr:nvSpPr>
      <xdr:spPr>
        <a:xfrm>
          <a:off x="7810500" y="98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49965</xdr:rowOff>
    </xdr:from>
    <xdr:ext cx="599010" cy="259045"/>
    <xdr:sp macro="" textlink="">
      <xdr:nvSpPr>
        <xdr:cNvPr id="371" name="テキスト ボックス 370"/>
        <xdr:cNvSpPr txBox="1"/>
      </xdr:nvSpPr>
      <xdr:spPr>
        <a:xfrm>
          <a:off x="7561795" y="965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45319</xdr:rowOff>
    </xdr:from>
    <xdr:to>
      <xdr:col>36</xdr:col>
      <xdr:colOff>165100</xdr:colOff>
      <xdr:row>58</xdr:row>
      <xdr:rowOff>146919</xdr:rowOff>
    </xdr:to>
    <xdr:sp macro="" textlink="">
      <xdr:nvSpPr>
        <xdr:cNvPr id="372" name="楕円 371"/>
        <xdr:cNvSpPr/>
      </xdr:nvSpPr>
      <xdr:spPr>
        <a:xfrm>
          <a:off x="6921500" y="998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163446</xdr:rowOff>
    </xdr:from>
    <xdr:ext cx="599010" cy="259045"/>
    <xdr:sp macro="" textlink="">
      <xdr:nvSpPr>
        <xdr:cNvPr id="373" name="テキスト ボックス 372"/>
        <xdr:cNvSpPr txBox="1"/>
      </xdr:nvSpPr>
      <xdr:spPr>
        <a:xfrm>
          <a:off x="6672795" y="976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127677</xdr:rowOff>
    </xdr:from>
    <xdr:to>
      <xdr:col>55</xdr:col>
      <xdr:colOff>0</xdr:colOff>
      <xdr:row>75</xdr:row>
      <xdr:rowOff>119979</xdr:rowOff>
    </xdr:to>
    <xdr:cxnSp macro="">
      <xdr:nvCxnSpPr>
        <xdr:cNvPr id="404" name="直線コネクタ 403"/>
        <xdr:cNvCxnSpPr/>
      </xdr:nvCxnSpPr>
      <xdr:spPr>
        <a:xfrm flipV="1">
          <a:off x="9639300" y="12472077"/>
          <a:ext cx="838200" cy="50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119979</xdr:rowOff>
    </xdr:from>
    <xdr:to>
      <xdr:col>50</xdr:col>
      <xdr:colOff>114300</xdr:colOff>
      <xdr:row>76</xdr:row>
      <xdr:rowOff>168050</xdr:rowOff>
    </xdr:to>
    <xdr:cxnSp macro="">
      <xdr:nvCxnSpPr>
        <xdr:cNvPr id="407" name="直線コネクタ 406"/>
        <xdr:cNvCxnSpPr/>
      </xdr:nvCxnSpPr>
      <xdr:spPr>
        <a:xfrm flipV="1">
          <a:off x="8750300" y="12978729"/>
          <a:ext cx="889000" cy="2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168050</xdr:rowOff>
    </xdr:from>
    <xdr:to>
      <xdr:col>45</xdr:col>
      <xdr:colOff>177800</xdr:colOff>
      <xdr:row>78</xdr:row>
      <xdr:rowOff>59534</xdr:rowOff>
    </xdr:to>
    <xdr:cxnSp macro="">
      <xdr:nvCxnSpPr>
        <xdr:cNvPr id="410" name="直線コネクタ 409"/>
        <xdr:cNvCxnSpPr/>
      </xdr:nvCxnSpPr>
      <xdr:spPr>
        <a:xfrm flipV="1">
          <a:off x="7861300" y="13198250"/>
          <a:ext cx="889000" cy="2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59534</xdr:rowOff>
    </xdr:from>
    <xdr:to>
      <xdr:col>41</xdr:col>
      <xdr:colOff>50800</xdr:colOff>
      <xdr:row>79</xdr:row>
      <xdr:rowOff>73684</xdr:rowOff>
    </xdr:to>
    <xdr:cxnSp macro="">
      <xdr:nvCxnSpPr>
        <xdr:cNvPr id="413" name="直線コネクタ 412"/>
        <xdr:cNvCxnSpPr/>
      </xdr:nvCxnSpPr>
      <xdr:spPr>
        <a:xfrm flipV="1">
          <a:off x="6972300" y="13432634"/>
          <a:ext cx="889000" cy="18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76877</xdr:rowOff>
    </xdr:from>
    <xdr:to>
      <xdr:col>55</xdr:col>
      <xdr:colOff>50800</xdr:colOff>
      <xdr:row>73</xdr:row>
      <xdr:rowOff>7027</xdr:rowOff>
    </xdr:to>
    <xdr:sp macro="" textlink="">
      <xdr:nvSpPr>
        <xdr:cNvPr id="423" name="楕円 422"/>
        <xdr:cNvSpPr/>
      </xdr:nvSpPr>
      <xdr:spPr>
        <a:xfrm>
          <a:off x="10426700" y="124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99754</xdr:rowOff>
    </xdr:from>
    <xdr:ext cx="690189" cy="259045"/>
    <xdr:sp macro="" textlink="">
      <xdr:nvSpPr>
        <xdr:cNvPr id="424" name="普通建設事業費 （ うち新規整備　）該当値テキスト"/>
        <xdr:cNvSpPr txBox="1"/>
      </xdr:nvSpPr>
      <xdr:spPr>
        <a:xfrm>
          <a:off x="10528300" y="12272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69179</xdr:rowOff>
    </xdr:from>
    <xdr:to>
      <xdr:col>50</xdr:col>
      <xdr:colOff>165100</xdr:colOff>
      <xdr:row>75</xdr:row>
      <xdr:rowOff>170779</xdr:rowOff>
    </xdr:to>
    <xdr:sp macro="" textlink="">
      <xdr:nvSpPr>
        <xdr:cNvPr id="425" name="楕円 424"/>
        <xdr:cNvSpPr/>
      </xdr:nvSpPr>
      <xdr:spPr>
        <a:xfrm>
          <a:off x="9588500" y="129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15856</xdr:rowOff>
    </xdr:from>
    <xdr:ext cx="599010" cy="259045"/>
    <xdr:sp macro="" textlink="">
      <xdr:nvSpPr>
        <xdr:cNvPr id="426" name="テキスト ボックス 425"/>
        <xdr:cNvSpPr txBox="1"/>
      </xdr:nvSpPr>
      <xdr:spPr>
        <a:xfrm>
          <a:off x="9339795" y="1270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117250</xdr:rowOff>
    </xdr:from>
    <xdr:to>
      <xdr:col>46</xdr:col>
      <xdr:colOff>38100</xdr:colOff>
      <xdr:row>77</xdr:row>
      <xdr:rowOff>47400</xdr:rowOff>
    </xdr:to>
    <xdr:sp macro="" textlink="">
      <xdr:nvSpPr>
        <xdr:cNvPr id="427" name="楕円 426"/>
        <xdr:cNvSpPr/>
      </xdr:nvSpPr>
      <xdr:spPr>
        <a:xfrm>
          <a:off x="8699500" y="131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63926</xdr:rowOff>
    </xdr:from>
    <xdr:ext cx="599010" cy="259045"/>
    <xdr:sp macro="" textlink="">
      <xdr:nvSpPr>
        <xdr:cNvPr id="428" name="テキスト ボックス 427"/>
        <xdr:cNvSpPr txBox="1"/>
      </xdr:nvSpPr>
      <xdr:spPr>
        <a:xfrm>
          <a:off x="8450795" y="1292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8734</xdr:rowOff>
    </xdr:from>
    <xdr:to>
      <xdr:col>41</xdr:col>
      <xdr:colOff>101600</xdr:colOff>
      <xdr:row>78</xdr:row>
      <xdr:rowOff>110334</xdr:rowOff>
    </xdr:to>
    <xdr:sp macro="" textlink="">
      <xdr:nvSpPr>
        <xdr:cNvPr id="429" name="楕円 428"/>
        <xdr:cNvSpPr/>
      </xdr:nvSpPr>
      <xdr:spPr>
        <a:xfrm>
          <a:off x="7810500" y="1338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126861</xdr:rowOff>
    </xdr:from>
    <xdr:ext cx="599010" cy="259045"/>
    <xdr:sp macro="" textlink="">
      <xdr:nvSpPr>
        <xdr:cNvPr id="430" name="テキスト ボックス 429"/>
        <xdr:cNvSpPr txBox="1"/>
      </xdr:nvSpPr>
      <xdr:spPr>
        <a:xfrm>
          <a:off x="7561795" y="1315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22884</xdr:rowOff>
    </xdr:from>
    <xdr:to>
      <xdr:col>36</xdr:col>
      <xdr:colOff>165100</xdr:colOff>
      <xdr:row>79</xdr:row>
      <xdr:rowOff>124484</xdr:rowOff>
    </xdr:to>
    <xdr:sp macro="" textlink="">
      <xdr:nvSpPr>
        <xdr:cNvPr id="431" name="楕円 430"/>
        <xdr:cNvSpPr/>
      </xdr:nvSpPr>
      <xdr:spPr>
        <a:xfrm>
          <a:off x="6921500" y="135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115611</xdr:rowOff>
    </xdr:from>
    <xdr:ext cx="534377" cy="259045"/>
    <xdr:sp macro="" textlink="">
      <xdr:nvSpPr>
        <xdr:cNvPr id="432" name="テキスト ボックス 431"/>
        <xdr:cNvSpPr txBox="1"/>
      </xdr:nvSpPr>
      <xdr:spPr>
        <a:xfrm>
          <a:off x="6705111" y="1366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44850</xdr:rowOff>
    </xdr:from>
    <xdr:to>
      <xdr:col>55</xdr:col>
      <xdr:colOff>0</xdr:colOff>
      <xdr:row>95</xdr:row>
      <xdr:rowOff>170433</xdr:rowOff>
    </xdr:to>
    <xdr:cxnSp macro="">
      <xdr:nvCxnSpPr>
        <xdr:cNvPr id="459" name="直線コネクタ 458"/>
        <xdr:cNvCxnSpPr/>
      </xdr:nvCxnSpPr>
      <xdr:spPr>
        <a:xfrm>
          <a:off x="9639300" y="15818250"/>
          <a:ext cx="838200" cy="63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44850</xdr:rowOff>
    </xdr:from>
    <xdr:to>
      <xdr:col>50</xdr:col>
      <xdr:colOff>114300</xdr:colOff>
      <xdr:row>98</xdr:row>
      <xdr:rowOff>20641</xdr:rowOff>
    </xdr:to>
    <xdr:cxnSp macro="">
      <xdr:nvCxnSpPr>
        <xdr:cNvPr id="462" name="直線コネクタ 461"/>
        <xdr:cNvCxnSpPr/>
      </xdr:nvCxnSpPr>
      <xdr:spPr>
        <a:xfrm flipV="1">
          <a:off x="8750300" y="15818250"/>
          <a:ext cx="889000" cy="100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3958</xdr:rowOff>
    </xdr:from>
    <xdr:to>
      <xdr:col>45</xdr:col>
      <xdr:colOff>177800</xdr:colOff>
      <xdr:row>98</xdr:row>
      <xdr:rowOff>20641</xdr:rowOff>
    </xdr:to>
    <xdr:cxnSp macro="">
      <xdr:nvCxnSpPr>
        <xdr:cNvPr id="465" name="直線コネクタ 464"/>
        <xdr:cNvCxnSpPr/>
      </xdr:nvCxnSpPr>
      <xdr:spPr>
        <a:xfrm>
          <a:off x="7861300" y="16463158"/>
          <a:ext cx="889000" cy="3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117819</xdr:rowOff>
    </xdr:from>
    <xdr:to>
      <xdr:col>41</xdr:col>
      <xdr:colOff>50800</xdr:colOff>
      <xdr:row>96</xdr:row>
      <xdr:rowOff>3958</xdr:rowOff>
    </xdr:to>
    <xdr:cxnSp macro="">
      <xdr:nvCxnSpPr>
        <xdr:cNvPr id="468" name="直線コネクタ 467"/>
        <xdr:cNvCxnSpPr/>
      </xdr:nvCxnSpPr>
      <xdr:spPr>
        <a:xfrm>
          <a:off x="6972300" y="16405569"/>
          <a:ext cx="8890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119633</xdr:rowOff>
    </xdr:from>
    <xdr:to>
      <xdr:col>55</xdr:col>
      <xdr:colOff>50800</xdr:colOff>
      <xdr:row>96</xdr:row>
      <xdr:rowOff>49783</xdr:rowOff>
    </xdr:to>
    <xdr:sp macro="" textlink="">
      <xdr:nvSpPr>
        <xdr:cNvPr id="478" name="楕円 477"/>
        <xdr:cNvSpPr/>
      </xdr:nvSpPr>
      <xdr:spPr>
        <a:xfrm>
          <a:off x="10426700" y="164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142510</xdr:rowOff>
    </xdr:from>
    <xdr:ext cx="599010" cy="259045"/>
    <xdr:sp macro="" textlink="">
      <xdr:nvSpPr>
        <xdr:cNvPr id="479" name="普通建設事業費 （ うち更新整備　）該当値テキスト"/>
        <xdr:cNvSpPr txBox="1"/>
      </xdr:nvSpPr>
      <xdr:spPr>
        <a:xfrm>
          <a:off x="10528300" y="1625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165500</xdr:rowOff>
    </xdr:from>
    <xdr:to>
      <xdr:col>50</xdr:col>
      <xdr:colOff>165100</xdr:colOff>
      <xdr:row>92</xdr:row>
      <xdr:rowOff>95650</xdr:rowOff>
    </xdr:to>
    <xdr:sp macro="" textlink="">
      <xdr:nvSpPr>
        <xdr:cNvPr id="480" name="楕円 479"/>
        <xdr:cNvSpPr/>
      </xdr:nvSpPr>
      <xdr:spPr>
        <a:xfrm>
          <a:off x="9588500" y="157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112177</xdr:rowOff>
    </xdr:from>
    <xdr:ext cx="599010" cy="259045"/>
    <xdr:sp macro="" textlink="">
      <xdr:nvSpPr>
        <xdr:cNvPr id="481" name="テキスト ボックス 480"/>
        <xdr:cNvSpPr txBox="1"/>
      </xdr:nvSpPr>
      <xdr:spPr>
        <a:xfrm>
          <a:off x="9339795" y="1554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141291</xdr:rowOff>
    </xdr:from>
    <xdr:to>
      <xdr:col>46</xdr:col>
      <xdr:colOff>38100</xdr:colOff>
      <xdr:row>98</xdr:row>
      <xdr:rowOff>71441</xdr:rowOff>
    </xdr:to>
    <xdr:sp macro="" textlink="">
      <xdr:nvSpPr>
        <xdr:cNvPr id="482" name="楕円 481"/>
        <xdr:cNvSpPr/>
      </xdr:nvSpPr>
      <xdr:spPr>
        <a:xfrm>
          <a:off x="8699500" y="167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62568</xdr:rowOff>
    </xdr:from>
    <xdr:ext cx="534377" cy="259045"/>
    <xdr:sp macro="" textlink="">
      <xdr:nvSpPr>
        <xdr:cNvPr id="483" name="テキスト ボックス 482"/>
        <xdr:cNvSpPr txBox="1"/>
      </xdr:nvSpPr>
      <xdr:spPr>
        <a:xfrm>
          <a:off x="8483111" y="168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124608</xdr:rowOff>
    </xdr:from>
    <xdr:to>
      <xdr:col>41</xdr:col>
      <xdr:colOff>101600</xdr:colOff>
      <xdr:row>96</xdr:row>
      <xdr:rowOff>54758</xdr:rowOff>
    </xdr:to>
    <xdr:sp macro="" textlink="">
      <xdr:nvSpPr>
        <xdr:cNvPr id="484" name="楕円 483"/>
        <xdr:cNvSpPr/>
      </xdr:nvSpPr>
      <xdr:spPr>
        <a:xfrm>
          <a:off x="7810500" y="164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71285</xdr:rowOff>
    </xdr:from>
    <xdr:ext cx="599010" cy="259045"/>
    <xdr:sp macro="" textlink="">
      <xdr:nvSpPr>
        <xdr:cNvPr id="485" name="テキスト ボックス 484"/>
        <xdr:cNvSpPr txBox="1"/>
      </xdr:nvSpPr>
      <xdr:spPr>
        <a:xfrm>
          <a:off x="7561795" y="1618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67019</xdr:rowOff>
    </xdr:from>
    <xdr:to>
      <xdr:col>36</xdr:col>
      <xdr:colOff>165100</xdr:colOff>
      <xdr:row>95</xdr:row>
      <xdr:rowOff>168619</xdr:rowOff>
    </xdr:to>
    <xdr:sp macro="" textlink="">
      <xdr:nvSpPr>
        <xdr:cNvPr id="486" name="楕円 485"/>
        <xdr:cNvSpPr/>
      </xdr:nvSpPr>
      <xdr:spPr>
        <a:xfrm>
          <a:off x="6921500" y="163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13696</xdr:rowOff>
    </xdr:from>
    <xdr:ext cx="599010" cy="259045"/>
    <xdr:sp macro="" textlink="">
      <xdr:nvSpPr>
        <xdr:cNvPr id="487" name="テキスト ボックス 486"/>
        <xdr:cNvSpPr txBox="1"/>
      </xdr:nvSpPr>
      <xdr:spPr>
        <a:xfrm>
          <a:off x="6672795" y="1612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158141</xdr:rowOff>
    </xdr:from>
    <xdr:to>
      <xdr:col>85</xdr:col>
      <xdr:colOff>127000</xdr:colOff>
      <xdr:row>39</xdr:row>
      <xdr:rowOff>39288</xdr:rowOff>
    </xdr:to>
    <xdr:cxnSp macro="">
      <xdr:nvCxnSpPr>
        <xdr:cNvPr id="516" name="直線コネクタ 515"/>
        <xdr:cNvCxnSpPr/>
      </xdr:nvCxnSpPr>
      <xdr:spPr>
        <a:xfrm>
          <a:off x="15481300" y="6673241"/>
          <a:ext cx="8382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158141</xdr:rowOff>
    </xdr:from>
    <xdr:to>
      <xdr:col>81</xdr:col>
      <xdr:colOff>50800</xdr:colOff>
      <xdr:row>39</xdr:row>
      <xdr:rowOff>37897</xdr:rowOff>
    </xdr:to>
    <xdr:cxnSp macro="">
      <xdr:nvCxnSpPr>
        <xdr:cNvPr id="519" name="直線コネクタ 518"/>
        <xdr:cNvCxnSpPr/>
      </xdr:nvCxnSpPr>
      <xdr:spPr>
        <a:xfrm flipV="1">
          <a:off x="14592300" y="667324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37897</xdr:rowOff>
    </xdr:from>
    <xdr:to>
      <xdr:col>76</xdr:col>
      <xdr:colOff>114300</xdr:colOff>
      <xdr:row>39</xdr:row>
      <xdr:rowOff>39612</xdr:rowOff>
    </xdr:to>
    <xdr:cxnSp macro="">
      <xdr:nvCxnSpPr>
        <xdr:cNvPr id="522" name="直線コネクタ 521"/>
        <xdr:cNvCxnSpPr/>
      </xdr:nvCxnSpPr>
      <xdr:spPr>
        <a:xfrm flipV="1">
          <a:off x="13703300" y="672444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24924</xdr:rowOff>
    </xdr:from>
    <xdr:to>
      <xdr:col>71</xdr:col>
      <xdr:colOff>177800</xdr:colOff>
      <xdr:row>39</xdr:row>
      <xdr:rowOff>39612</xdr:rowOff>
    </xdr:to>
    <xdr:cxnSp macro="">
      <xdr:nvCxnSpPr>
        <xdr:cNvPr id="525" name="直線コネクタ 524"/>
        <xdr:cNvCxnSpPr/>
      </xdr:nvCxnSpPr>
      <xdr:spPr>
        <a:xfrm>
          <a:off x="12814300" y="671147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159938</xdr:rowOff>
    </xdr:from>
    <xdr:to>
      <xdr:col>85</xdr:col>
      <xdr:colOff>177800</xdr:colOff>
      <xdr:row>39</xdr:row>
      <xdr:rowOff>90088</xdr:rowOff>
    </xdr:to>
    <xdr:sp macro="" textlink="">
      <xdr:nvSpPr>
        <xdr:cNvPr id="535" name="楕円 534"/>
        <xdr:cNvSpPr/>
      </xdr:nvSpPr>
      <xdr:spPr>
        <a:xfrm>
          <a:off x="16268700" y="66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74865</xdr:rowOff>
    </xdr:from>
    <xdr:ext cx="378565" cy="259045"/>
    <xdr:sp macro="" textlink="">
      <xdr:nvSpPr>
        <xdr:cNvPr id="536" name="災害復旧事業費該当値テキスト"/>
        <xdr:cNvSpPr txBox="1"/>
      </xdr:nvSpPr>
      <xdr:spPr>
        <a:xfrm>
          <a:off x="16370300" y="658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107341</xdr:rowOff>
    </xdr:from>
    <xdr:to>
      <xdr:col>81</xdr:col>
      <xdr:colOff>101600</xdr:colOff>
      <xdr:row>39</xdr:row>
      <xdr:rowOff>37491</xdr:rowOff>
    </xdr:to>
    <xdr:sp macro="" textlink="">
      <xdr:nvSpPr>
        <xdr:cNvPr id="537" name="楕円 536"/>
        <xdr:cNvSpPr/>
      </xdr:nvSpPr>
      <xdr:spPr>
        <a:xfrm>
          <a:off x="15430500" y="66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28618</xdr:rowOff>
    </xdr:from>
    <xdr:ext cx="469744" cy="259045"/>
    <xdr:sp macro="" textlink="">
      <xdr:nvSpPr>
        <xdr:cNvPr id="538" name="テキスト ボックス 537"/>
        <xdr:cNvSpPr txBox="1"/>
      </xdr:nvSpPr>
      <xdr:spPr>
        <a:xfrm>
          <a:off x="15246428" y="67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158547</xdr:rowOff>
    </xdr:from>
    <xdr:to>
      <xdr:col>76</xdr:col>
      <xdr:colOff>165100</xdr:colOff>
      <xdr:row>39</xdr:row>
      <xdr:rowOff>88697</xdr:rowOff>
    </xdr:to>
    <xdr:sp macro="" textlink="">
      <xdr:nvSpPr>
        <xdr:cNvPr id="539" name="楕円 538"/>
        <xdr:cNvSpPr/>
      </xdr:nvSpPr>
      <xdr:spPr>
        <a:xfrm>
          <a:off x="14541500" y="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79824</xdr:rowOff>
    </xdr:from>
    <xdr:ext cx="378565" cy="259045"/>
    <xdr:sp macro="" textlink="">
      <xdr:nvSpPr>
        <xdr:cNvPr id="540" name="テキスト ボックス 539"/>
        <xdr:cNvSpPr txBox="1"/>
      </xdr:nvSpPr>
      <xdr:spPr>
        <a:xfrm>
          <a:off x="14403017" y="6766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160262</xdr:rowOff>
    </xdr:from>
    <xdr:to>
      <xdr:col>72</xdr:col>
      <xdr:colOff>38100</xdr:colOff>
      <xdr:row>39</xdr:row>
      <xdr:rowOff>90412</xdr:rowOff>
    </xdr:to>
    <xdr:sp macro="" textlink="">
      <xdr:nvSpPr>
        <xdr:cNvPr id="541" name="楕円 540"/>
        <xdr:cNvSpPr/>
      </xdr:nvSpPr>
      <xdr:spPr>
        <a:xfrm>
          <a:off x="13652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81539</xdr:rowOff>
    </xdr:from>
    <xdr:ext cx="378565" cy="259045"/>
    <xdr:sp macro="" textlink="">
      <xdr:nvSpPr>
        <xdr:cNvPr id="542" name="テキスト ボックス 541"/>
        <xdr:cNvSpPr txBox="1"/>
      </xdr:nvSpPr>
      <xdr:spPr>
        <a:xfrm>
          <a:off x="13514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145574</xdr:rowOff>
    </xdr:from>
    <xdr:to>
      <xdr:col>67</xdr:col>
      <xdr:colOff>101600</xdr:colOff>
      <xdr:row>39</xdr:row>
      <xdr:rowOff>75724</xdr:rowOff>
    </xdr:to>
    <xdr:sp macro="" textlink="">
      <xdr:nvSpPr>
        <xdr:cNvPr id="543" name="楕円 542"/>
        <xdr:cNvSpPr/>
      </xdr:nvSpPr>
      <xdr:spPr>
        <a:xfrm>
          <a:off x="12763500" y="66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66851</xdr:rowOff>
    </xdr:from>
    <xdr:ext cx="469744" cy="259045"/>
    <xdr:sp macro="" textlink="">
      <xdr:nvSpPr>
        <xdr:cNvPr id="544" name="テキスト ボックス 543"/>
        <xdr:cNvSpPr txBox="1"/>
      </xdr:nvSpPr>
      <xdr:spPr>
        <a:xfrm>
          <a:off x="12579428" y="67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150714</xdr:rowOff>
    </xdr:from>
    <xdr:to>
      <xdr:col>85</xdr:col>
      <xdr:colOff>127000</xdr:colOff>
      <xdr:row>71</xdr:row>
      <xdr:rowOff>73557</xdr:rowOff>
    </xdr:to>
    <xdr:cxnSp macro="">
      <xdr:nvCxnSpPr>
        <xdr:cNvPr id="620" name="直線コネクタ 619"/>
        <xdr:cNvCxnSpPr/>
      </xdr:nvCxnSpPr>
      <xdr:spPr>
        <a:xfrm flipV="1">
          <a:off x="15481300" y="12152214"/>
          <a:ext cx="838200" cy="9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73557</xdr:rowOff>
    </xdr:from>
    <xdr:to>
      <xdr:col>81</xdr:col>
      <xdr:colOff>50800</xdr:colOff>
      <xdr:row>72</xdr:row>
      <xdr:rowOff>87067</xdr:rowOff>
    </xdr:to>
    <xdr:cxnSp macro="">
      <xdr:nvCxnSpPr>
        <xdr:cNvPr id="623" name="直線コネクタ 622"/>
        <xdr:cNvCxnSpPr/>
      </xdr:nvCxnSpPr>
      <xdr:spPr>
        <a:xfrm flipV="1">
          <a:off x="14592300" y="12246507"/>
          <a:ext cx="889000" cy="18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87067</xdr:rowOff>
    </xdr:from>
    <xdr:to>
      <xdr:col>76</xdr:col>
      <xdr:colOff>114300</xdr:colOff>
      <xdr:row>72</xdr:row>
      <xdr:rowOff>149676</xdr:rowOff>
    </xdr:to>
    <xdr:cxnSp macro="">
      <xdr:nvCxnSpPr>
        <xdr:cNvPr id="626" name="直線コネクタ 625"/>
        <xdr:cNvCxnSpPr/>
      </xdr:nvCxnSpPr>
      <xdr:spPr>
        <a:xfrm flipV="1">
          <a:off x="13703300" y="12431467"/>
          <a:ext cx="889000" cy="6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149676</xdr:rowOff>
    </xdr:from>
    <xdr:to>
      <xdr:col>71</xdr:col>
      <xdr:colOff>177800</xdr:colOff>
      <xdr:row>72</xdr:row>
      <xdr:rowOff>166391</xdr:rowOff>
    </xdr:to>
    <xdr:cxnSp macro="">
      <xdr:nvCxnSpPr>
        <xdr:cNvPr id="629" name="直線コネクタ 628"/>
        <xdr:cNvCxnSpPr/>
      </xdr:nvCxnSpPr>
      <xdr:spPr>
        <a:xfrm flipV="1">
          <a:off x="12814300" y="12494076"/>
          <a:ext cx="8890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99914</xdr:rowOff>
    </xdr:from>
    <xdr:to>
      <xdr:col>85</xdr:col>
      <xdr:colOff>177800</xdr:colOff>
      <xdr:row>71</xdr:row>
      <xdr:rowOff>30064</xdr:rowOff>
    </xdr:to>
    <xdr:sp macro="" textlink="">
      <xdr:nvSpPr>
        <xdr:cNvPr id="639" name="楕円 638"/>
        <xdr:cNvSpPr/>
      </xdr:nvSpPr>
      <xdr:spPr>
        <a:xfrm>
          <a:off x="16268700" y="121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52941</xdr:rowOff>
    </xdr:from>
    <xdr:ext cx="599010" cy="259045"/>
    <xdr:sp macro="" textlink="">
      <xdr:nvSpPr>
        <xdr:cNvPr id="640" name="公債費該当値テキスト"/>
        <xdr:cNvSpPr txBox="1"/>
      </xdr:nvSpPr>
      <xdr:spPr>
        <a:xfrm>
          <a:off x="16370300" y="1205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22757</xdr:rowOff>
    </xdr:from>
    <xdr:to>
      <xdr:col>81</xdr:col>
      <xdr:colOff>101600</xdr:colOff>
      <xdr:row>71</xdr:row>
      <xdr:rowOff>124357</xdr:rowOff>
    </xdr:to>
    <xdr:sp macro="" textlink="">
      <xdr:nvSpPr>
        <xdr:cNvPr id="641" name="楕円 640"/>
        <xdr:cNvSpPr/>
      </xdr:nvSpPr>
      <xdr:spPr>
        <a:xfrm>
          <a:off x="15430500" y="121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140884</xdr:rowOff>
    </xdr:from>
    <xdr:ext cx="599010" cy="259045"/>
    <xdr:sp macro="" textlink="">
      <xdr:nvSpPr>
        <xdr:cNvPr id="642" name="テキスト ボックス 641"/>
        <xdr:cNvSpPr txBox="1"/>
      </xdr:nvSpPr>
      <xdr:spPr>
        <a:xfrm>
          <a:off x="15181795" y="119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36267</xdr:rowOff>
    </xdr:from>
    <xdr:to>
      <xdr:col>76</xdr:col>
      <xdr:colOff>165100</xdr:colOff>
      <xdr:row>72</xdr:row>
      <xdr:rowOff>137867</xdr:rowOff>
    </xdr:to>
    <xdr:sp macro="" textlink="">
      <xdr:nvSpPr>
        <xdr:cNvPr id="643" name="楕円 642"/>
        <xdr:cNvSpPr/>
      </xdr:nvSpPr>
      <xdr:spPr>
        <a:xfrm>
          <a:off x="14541500" y="12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154394</xdr:rowOff>
    </xdr:from>
    <xdr:ext cx="599010" cy="259045"/>
    <xdr:sp macro="" textlink="">
      <xdr:nvSpPr>
        <xdr:cNvPr id="644" name="テキスト ボックス 643"/>
        <xdr:cNvSpPr txBox="1"/>
      </xdr:nvSpPr>
      <xdr:spPr>
        <a:xfrm>
          <a:off x="14292795" y="1215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98876</xdr:rowOff>
    </xdr:from>
    <xdr:to>
      <xdr:col>72</xdr:col>
      <xdr:colOff>38100</xdr:colOff>
      <xdr:row>73</xdr:row>
      <xdr:rowOff>29026</xdr:rowOff>
    </xdr:to>
    <xdr:sp macro="" textlink="">
      <xdr:nvSpPr>
        <xdr:cNvPr id="645" name="楕円 644"/>
        <xdr:cNvSpPr/>
      </xdr:nvSpPr>
      <xdr:spPr>
        <a:xfrm>
          <a:off x="13652500" y="124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45553</xdr:rowOff>
    </xdr:from>
    <xdr:ext cx="599010" cy="259045"/>
    <xdr:sp macro="" textlink="">
      <xdr:nvSpPr>
        <xdr:cNvPr id="646" name="テキスト ボックス 645"/>
        <xdr:cNvSpPr txBox="1"/>
      </xdr:nvSpPr>
      <xdr:spPr>
        <a:xfrm>
          <a:off x="13403795" y="1221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115591</xdr:rowOff>
    </xdr:from>
    <xdr:to>
      <xdr:col>67</xdr:col>
      <xdr:colOff>101600</xdr:colOff>
      <xdr:row>73</xdr:row>
      <xdr:rowOff>45741</xdr:rowOff>
    </xdr:to>
    <xdr:sp macro="" textlink="">
      <xdr:nvSpPr>
        <xdr:cNvPr id="647" name="楕円 646"/>
        <xdr:cNvSpPr/>
      </xdr:nvSpPr>
      <xdr:spPr>
        <a:xfrm>
          <a:off x="12763500" y="124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62268</xdr:rowOff>
    </xdr:from>
    <xdr:ext cx="599010" cy="259045"/>
    <xdr:sp macro="" textlink="">
      <xdr:nvSpPr>
        <xdr:cNvPr id="648" name="テキスト ボックス 647"/>
        <xdr:cNvSpPr txBox="1"/>
      </xdr:nvSpPr>
      <xdr:spPr>
        <a:xfrm>
          <a:off x="12514795" y="1223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85492</xdr:rowOff>
    </xdr:from>
    <xdr:to>
      <xdr:col>85</xdr:col>
      <xdr:colOff>127000</xdr:colOff>
      <xdr:row>98</xdr:row>
      <xdr:rowOff>106967</xdr:rowOff>
    </xdr:to>
    <xdr:cxnSp macro="">
      <xdr:nvCxnSpPr>
        <xdr:cNvPr id="675" name="直線コネクタ 674"/>
        <xdr:cNvCxnSpPr/>
      </xdr:nvCxnSpPr>
      <xdr:spPr>
        <a:xfrm flipV="1">
          <a:off x="15481300" y="16887592"/>
          <a:ext cx="8382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105350</xdr:rowOff>
    </xdr:from>
    <xdr:to>
      <xdr:col>81</xdr:col>
      <xdr:colOff>50800</xdr:colOff>
      <xdr:row>98</xdr:row>
      <xdr:rowOff>106967</xdr:rowOff>
    </xdr:to>
    <xdr:cxnSp macro="">
      <xdr:nvCxnSpPr>
        <xdr:cNvPr id="678" name="直線コネクタ 677"/>
        <xdr:cNvCxnSpPr/>
      </xdr:nvCxnSpPr>
      <xdr:spPr>
        <a:xfrm>
          <a:off x="14592300" y="16907450"/>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105350</xdr:rowOff>
    </xdr:from>
    <xdr:to>
      <xdr:col>76</xdr:col>
      <xdr:colOff>114300</xdr:colOff>
      <xdr:row>98</xdr:row>
      <xdr:rowOff>106336</xdr:rowOff>
    </xdr:to>
    <xdr:cxnSp macro="">
      <xdr:nvCxnSpPr>
        <xdr:cNvPr id="681" name="直線コネクタ 680"/>
        <xdr:cNvCxnSpPr/>
      </xdr:nvCxnSpPr>
      <xdr:spPr>
        <a:xfrm flipV="1">
          <a:off x="13703300" y="16907450"/>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99064</xdr:rowOff>
    </xdr:from>
    <xdr:to>
      <xdr:col>71</xdr:col>
      <xdr:colOff>177800</xdr:colOff>
      <xdr:row>98</xdr:row>
      <xdr:rowOff>106336</xdr:rowOff>
    </xdr:to>
    <xdr:cxnSp macro="">
      <xdr:nvCxnSpPr>
        <xdr:cNvPr id="684" name="直線コネクタ 683"/>
        <xdr:cNvCxnSpPr/>
      </xdr:nvCxnSpPr>
      <xdr:spPr>
        <a:xfrm>
          <a:off x="12814300" y="16729714"/>
          <a:ext cx="889000" cy="17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34692</xdr:rowOff>
    </xdr:from>
    <xdr:to>
      <xdr:col>85</xdr:col>
      <xdr:colOff>177800</xdr:colOff>
      <xdr:row>98</xdr:row>
      <xdr:rowOff>136292</xdr:rowOff>
    </xdr:to>
    <xdr:sp macro="" textlink="">
      <xdr:nvSpPr>
        <xdr:cNvPr id="694" name="楕円 693"/>
        <xdr:cNvSpPr/>
      </xdr:nvSpPr>
      <xdr:spPr>
        <a:xfrm>
          <a:off x="16268700" y="168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126422</xdr:rowOff>
    </xdr:from>
    <xdr:ext cx="534377" cy="259045"/>
    <xdr:sp macro="" textlink="">
      <xdr:nvSpPr>
        <xdr:cNvPr id="695" name="積立金該当値テキスト"/>
        <xdr:cNvSpPr txBox="1"/>
      </xdr:nvSpPr>
      <xdr:spPr>
        <a:xfrm>
          <a:off x="16370300" y="167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56167</xdr:rowOff>
    </xdr:from>
    <xdr:to>
      <xdr:col>81</xdr:col>
      <xdr:colOff>101600</xdr:colOff>
      <xdr:row>98</xdr:row>
      <xdr:rowOff>157767</xdr:rowOff>
    </xdr:to>
    <xdr:sp macro="" textlink="">
      <xdr:nvSpPr>
        <xdr:cNvPr id="696" name="楕円 695"/>
        <xdr:cNvSpPr/>
      </xdr:nvSpPr>
      <xdr:spPr>
        <a:xfrm>
          <a:off x="15430500" y="168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148894</xdr:rowOff>
    </xdr:from>
    <xdr:ext cx="534377" cy="259045"/>
    <xdr:sp macro="" textlink="">
      <xdr:nvSpPr>
        <xdr:cNvPr id="697" name="テキスト ボックス 696"/>
        <xdr:cNvSpPr txBox="1"/>
      </xdr:nvSpPr>
      <xdr:spPr>
        <a:xfrm>
          <a:off x="15214111" y="169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54550</xdr:rowOff>
    </xdr:from>
    <xdr:to>
      <xdr:col>76</xdr:col>
      <xdr:colOff>165100</xdr:colOff>
      <xdr:row>98</xdr:row>
      <xdr:rowOff>156150</xdr:rowOff>
    </xdr:to>
    <xdr:sp macro="" textlink="">
      <xdr:nvSpPr>
        <xdr:cNvPr id="698" name="楕円 697"/>
        <xdr:cNvSpPr/>
      </xdr:nvSpPr>
      <xdr:spPr>
        <a:xfrm>
          <a:off x="14541500" y="168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147277</xdr:rowOff>
    </xdr:from>
    <xdr:ext cx="534377" cy="259045"/>
    <xdr:sp macro="" textlink="">
      <xdr:nvSpPr>
        <xdr:cNvPr id="699" name="テキスト ボックス 698"/>
        <xdr:cNvSpPr txBox="1"/>
      </xdr:nvSpPr>
      <xdr:spPr>
        <a:xfrm>
          <a:off x="14325111" y="169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55536</xdr:rowOff>
    </xdr:from>
    <xdr:to>
      <xdr:col>72</xdr:col>
      <xdr:colOff>38100</xdr:colOff>
      <xdr:row>98</xdr:row>
      <xdr:rowOff>157136</xdr:rowOff>
    </xdr:to>
    <xdr:sp macro="" textlink="">
      <xdr:nvSpPr>
        <xdr:cNvPr id="700" name="楕円 699"/>
        <xdr:cNvSpPr/>
      </xdr:nvSpPr>
      <xdr:spPr>
        <a:xfrm>
          <a:off x="13652500" y="168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148263</xdr:rowOff>
    </xdr:from>
    <xdr:ext cx="534377" cy="259045"/>
    <xdr:sp macro="" textlink="">
      <xdr:nvSpPr>
        <xdr:cNvPr id="701" name="テキスト ボックス 700"/>
        <xdr:cNvSpPr txBox="1"/>
      </xdr:nvSpPr>
      <xdr:spPr>
        <a:xfrm>
          <a:off x="13436111" y="169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48264</xdr:rowOff>
    </xdr:from>
    <xdr:to>
      <xdr:col>67</xdr:col>
      <xdr:colOff>101600</xdr:colOff>
      <xdr:row>97</xdr:row>
      <xdr:rowOff>149864</xdr:rowOff>
    </xdr:to>
    <xdr:sp macro="" textlink="">
      <xdr:nvSpPr>
        <xdr:cNvPr id="702" name="楕円 701"/>
        <xdr:cNvSpPr/>
      </xdr:nvSpPr>
      <xdr:spPr>
        <a:xfrm>
          <a:off x="12763500" y="166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166391</xdr:rowOff>
    </xdr:from>
    <xdr:ext cx="534377" cy="259045"/>
    <xdr:sp macro="" textlink="">
      <xdr:nvSpPr>
        <xdr:cNvPr id="703" name="テキスト ボックス 702"/>
        <xdr:cNvSpPr txBox="1"/>
      </xdr:nvSpPr>
      <xdr:spPr>
        <a:xfrm>
          <a:off x="12547111" y="1645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61702</xdr:rowOff>
    </xdr:from>
    <xdr:to>
      <xdr:col>116</xdr:col>
      <xdr:colOff>63500</xdr:colOff>
      <xdr:row>37</xdr:row>
      <xdr:rowOff>153919</xdr:rowOff>
    </xdr:to>
    <xdr:cxnSp macro="">
      <xdr:nvCxnSpPr>
        <xdr:cNvPr id="730" name="直線コネクタ 729"/>
        <xdr:cNvCxnSpPr/>
      </xdr:nvCxnSpPr>
      <xdr:spPr>
        <a:xfrm flipV="1">
          <a:off x="21323300" y="5719552"/>
          <a:ext cx="838200" cy="7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713</xdr:rowOff>
    </xdr:from>
    <xdr:ext cx="469744" cy="259045"/>
    <xdr:sp macro="" textlink="">
      <xdr:nvSpPr>
        <xdr:cNvPr id="731" name="投資及び出資金平均値テキスト"/>
        <xdr:cNvSpPr txBox="1"/>
      </xdr:nvSpPr>
      <xdr:spPr>
        <a:xfrm>
          <a:off x="22212300" y="651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140843</xdr:rowOff>
    </xdr:from>
    <xdr:to>
      <xdr:col>111</xdr:col>
      <xdr:colOff>177800</xdr:colOff>
      <xdr:row>37</xdr:row>
      <xdr:rowOff>153919</xdr:rowOff>
    </xdr:to>
    <xdr:cxnSp macro="">
      <xdr:nvCxnSpPr>
        <xdr:cNvPr id="733" name="直線コネクタ 732"/>
        <xdr:cNvCxnSpPr/>
      </xdr:nvCxnSpPr>
      <xdr:spPr>
        <a:xfrm>
          <a:off x="20434300" y="5970143"/>
          <a:ext cx="889000" cy="5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96817</xdr:rowOff>
    </xdr:from>
    <xdr:ext cx="469744" cy="259045"/>
    <xdr:sp macro="" textlink="">
      <xdr:nvSpPr>
        <xdr:cNvPr id="735" name="テキスト ボックス 734"/>
        <xdr:cNvSpPr txBox="1"/>
      </xdr:nvSpPr>
      <xdr:spPr>
        <a:xfrm>
          <a:off x="21088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140843</xdr:rowOff>
    </xdr:from>
    <xdr:to>
      <xdr:col>107</xdr:col>
      <xdr:colOff>50800</xdr:colOff>
      <xdr:row>38</xdr:row>
      <xdr:rowOff>98186</xdr:rowOff>
    </xdr:to>
    <xdr:cxnSp macro="">
      <xdr:nvCxnSpPr>
        <xdr:cNvPr id="736" name="直線コネクタ 735"/>
        <xdr:cNvCxnSpPr/>
      </xdr:nvCxnSpPr>
      <xdr:spPr>
        <a:xfrm flipV="1">
          <a:off x="19545300" y="5970143"/>
          <a:ext cx="889000" cy="64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98186</xdr:rowOff>
    </xdr:from>
    <xdr:to>
      <xdr:col>102</xdr:col>
      <xdr:colOff>114300</xdr:colOff>
      <xdr:row>38</xdr:row>
      <xdr:rowOff>139700</xdr:rowOff>
    </xdr:to>
    <xdr:cxnSp macro="">
      <xdr:nvCxnSpPr>
        <xdr:cNvPr id="739" name="直線コネクタ 738"/>
        <xdr:cNvCxnSpPr/>
      </xdr:nvCxnSpPr>
      <xdr:spPr>
        <a:xfrm flipV="1">
          <a:off x="18656300" y="6613286"/>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10902</xdr:rowOff>
    </xdr:from>
    <xdr:to>
      <xdr:col>116</xdr:col>
      <xdr:colOff>114300</xdr:colOff>
      <xdr:row>33</xdr:row>
      <xdr:rowOff>112502</xdr:rowOff>
    </xdr:to>
    <xdr:sp macro="" textlink="">
      <xdr:nvSpPr>
        <xdr:cNvPr id="749" name="楕円 748"/>
        <xdr:cNvSpPr/>
      </xdr:nvSpPr>
      <xdr:spPr>
        <a:xfrm>
          <a:off x="22110700" y="56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33779</xdr:rowOff>
    </xdr:from>
    <xdr:ext cx="534377" cy="259045"/>
    <xdr:sp macro="" textlink="">
      <xdr:nvSpPr>
        <xdr:cNvPr id="750" name="投資及び出資金該当値テキスト"/>
        <xdr:cNvSpPr txBox="1"/>
      </xdr:nvSpPr>
      <xdr:spPr>
        <a:xfrm>
          <a:off x="22212300" y="55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103119</xdr:rowOff>
    </xdr:from>
    <xdr:to>
      <xdr:col>112</xdr:col>
      <xdr:colOff>38100</xdr:colOff>
      <xdr:row>38</xdr:row>
      <xdr:rowOff>33269</xdr:rowOff>
    </xdr:to>
    <xdr:sp macro="" textlink="">
      <xdr:nvSpPr>
        <xdr:cNvPr id="751" name="楕円 750"/>
        <xdr:cNvSpPr/>
      </xdr:nvSpPr>
      <xdr:spPr>
        <a:xfrm>
          <a:off x="21272500" y="64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49796</xdr:rowOff>
    </xdr:from>
    <xdr:ext cx="469744" cy="259045"/>
    <xdr:sp macro="" textlink="">
      <xdr:nvSpPr>
        <xdr:cNvPr id="752" name="テキスト ボックス 751"/>
        <xdr:cNvSpPr txBox="1"/>
      </xdr:nvSpPr>
      <xdr:spPr>
        <a:xfrm>
          <a:off x="21088428" y="622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90043</xdr:rowOff>
    </xdr:from>
    <xdr:to>
      <xdr:col>107</xdr:col>
      <xdr:colOff>101600</xdr:colOff>
      <xdr:row>35</xdr:row>
      <xdr:rowOff>20193</xdr:rowOff>
    </xdr:to>
    <xdr:sp macro="" textlink="">
      <xdr:nvSpPr>
        <xdr:cNvPr id="753" name="楕円 752"/>
        <xdr:cNvSpPr/>
      </xdr:nvSpPr>
      <xdr:spPr>
        <a:xfrm>
          <a:off x="20383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36720</xdr:rowOff>
    </xdr:from>
    <xdr:ext cx="534377" cy="259045"/>
    <xdr:sp macro="" textlink="">
      <xdr:nvSpPr>
        <xdr:cNvPr id="754" name="テキスト ボックス 753"/>
        <xdr:cNvSpPr txBox="1"/>
      </xdr:nvSpPr>
      <xdr:spPr>
        <a:xfrm>
          <a:off x="20167111" y="56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47386</xdr:rowOff>
    </xdr:from>
    <xdr:to>
      <xdr:col>102</xdr:col>
      <xdr:colOff>165100</xdr:colOff>
      <xdr:row>38</xdr:row>
      <xdr:rowOff>148986</xdr:rowOff>
    </xdr:to>
    <xdr:sp macro="" textlink="">
      <xdr:nvSpPr>
        <xdr:cNvPr id="755" name="楕円 754"/>
        <xdr:cNvSpPr/>
      </xdr:nvSpPr>
      <xdr:spPr>
        <a:xfrm>
          <a:off x="19494500" y="65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140113</xdr:rowOff>
    </xdr:from>
    <xdr:ext cx="378565" cy="259045"/>
    <xdr:sp macro="" textlink="">
      <xdr:nvSpPr>
        <xdr:cNvPr id="756" name="テキスト ボックス 755"/>
        <xdr:cNvSpPr txBox="1"/>
      </xdr:nvSpPr>
      <xdr:spPr>
        <a:xfrm>
          <a:off x="19356017" y="665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16725</xdr:rowOff>
    </xdr:from>
    <xdr:to>
      <xdr:col>116</xdr:col>
      <xdr:colOff>63500</xdr:colOff>
      <xdr:row>78</xdr:row>
      <xdr:rowOff>25509</xdr:rowOff>
    </xdr:to>
    <xdr:cxnSp macro="">
      <xdr:nvCxnSpPr>
        <xdr:cNvPr id="849" name="直線コネクタ 848"/>
        <xdr:cNvCxnSpPr/>
      </xdr:nvCxnSpPr>
      <xdr:spPr>
        <a:xfrm flipV="1">
          <a:off x="21323300" y="13389825"/>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170386</xdr:rowOff>
    </xdr:from>
    <xdr:to>
      <xdr:col>111</xdr:col>
      <xdr:colOff>177800</xdr:colOff>
      <xdr:row>78</xdr:row>
      <xdr:rowOff>25509</xdr:rowOff>
    </xdr:to>
    <xdr:cxnSp macro="">
      <xdr:nvCxnSpPr>
        <xdr:cNvPr id="852" name="直線コネクタ 851"/>
        <xdr:cNvCxnSpPr/>
      </xdr:nvCxnSpPr>
      <xdr:spPr>
        <a:xfrm>
          <a:off x="20434300" y="13372036"/>
          <a:ext cx="889000" cy="2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170386</xdr:rowOff>
    </xdr:from>
    <xdr:to>
      <xdr:col>107</xdr:col>
      <xdr:colOff>50800</xdr:colOff>
      <xdr:row>78</xdr:row>
      <xdr:rowOff>22701</xdr:rowOff>
    </xdr:to>
    <xdr:cxnSp macro="">
      <xdr:nvCxnSpPr>
        <xdr:cNvPr id="855" name="直線コネクタ 854"/>
        <xdr:cNvCxnSpPr/>
      </xdr:nvCxnSpPr>
      <xdr:spPr>
        <a:xfrm flipV="1">
          <a:off x="19545300" y="13372036"/>
          <a:ext cx="8890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9801</xdr:rowOff>
    </xdr:from>
    <xdr:to>
      <xdr:col>102</xdr:col>
      <xdr:colOff>114300</xdr:colOff>
      <xdr:row>78</xdr:row>
      <xdr:rowOff>22701</xdr:rowOff>
    </xdr:to>
    <xdr:cxnSp macro="">
      <xdr:nvCxnSpPr>
        <xdr:cNvPr id="858" name="直線コネクタ 857"/>
        <xdr:cNvCxnSpPr/>
      </xdr:nvCxnSpPr>
      <xdr:spPr>
        <a:xfrm>
          <a:off x="18656300" y="1338290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137375</xdr:rowOff>
    </xdr:from>
    <xdr:to>
      <xdr:col>116</xdr:col>
      <xdr:colOff>114300</xdr:colOff>
      <xdr:row>78</xdr:row>
      <xdr:rowOff>67525</xdr:rowOff>
    </xdr:to>
    <xdr:sp macro="" textlink="">
      <xdr:nvSpPr>
        <xdr:cNvPr id="868" name="楕円 867"/>
        <xdr:cNvSpPr/>
      </xdr:nvSpPr>
      <xdr:spPr>
        <a:xfrm>
          <a:off x="22110700" y="1333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115802</xdr:rowOff>
    </xdr:from>
    <xdr:ext cx="534377" cy="259045"/>
    <xdr:sp macro="" textlink="">
      <xdr:nvSpPr>
        <xdr:cNvPr id="869" name="繰出金該当値テキスト"/>
        <xdr:cNvSpPr txBox="1"/>
      </xdr:nvSpPr>
      <xdr:spPr>
        <a:xfrm>
          <a:off x="22212300" y="133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146159</xdr:rowOff>
    </xdr:from>
    <xdr:to>
      <xdr:col>112</xdr:col>
      <xdr:colOff>38100</xdr:colOff>
      <xdr:row>78</xdr:row>
      <xdr:rowOff>76309</xdr:rowOff>
    </xdr:to>
    <xdr:sp macro="" textlink="">
      <xdr:nvSpPr>
        <xdr:cNvPr id="870" name="楕円 869"/>
        <xdr:cNvSpPr/>
      </xdr:nvSpPr>
      <xdr:spPr>
        <a:xfrm>
          <a:off x="21272500" y="133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67436</xdr:rowOff>
    </xdr:from>
    <xdr:ext cx="534377" cy="259045"/>
    <xdr:sp macro="" textlink="">
      <xdr:nvSpPr>
        <xdr:cNvPr id="871" name="テキスト ボックス 870"/>
        <xdr:cNvSpPr txBox="1"/>
      </xdr:nvSpPr>
      <xdr:spPr>
        <a:xfrm>
          <a:off x="21056111" y="134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119586</xdr:rowOff>
    </xdr:from>
    <xdr:to>
      <xdr:col>107</xdr:col>
      <xdr:colOff>101600</xdr:colOff>
      <xdr:row>78</xdr:row>
      <xdr:rowOff>49736</xdr:rowOff>
    </xdr:to>
    <xdr:sp macro="" textlink="">
      <xdr:nvSpPr>
        <xdr:cNvPr id="872" name="楕円 871"/>
        <xdr:cNvSpPr/>
      </xdr:nvSpPr>
      <xdr:spPr>
        <a:xfrm>
          <a:off x="20383500" y="1332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40863</xdr:rowOff>
    </xdr:from>
    <xdr:ext cx="534377" cy="259045"/>
    <xdr:sp macro="" textlink="">
      <xdr:nvSpPr>
        <xdr:cNvPr id="873" name="テキスト ボックス 872"/>
        <xdr:cNvSpPr txBox="1"/>
      </xdr:nvSpPr>
      <xdr:spPr>
        <a:xfrm>
          <a:off x="20167111" y="1341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143351</xdr:rowOff>
    </xdr:from>
    <xdr:to>
      <xdr:col>102</xdr:col>
      <xdr:colOff>165100</xdr:colOff>
      <xdr:row>78</xdr:row>
      <xdr:rowOff>73501</xdr:rowOff>
    </xdr:to>
    <xdr:sp macro="" textlink="">
      <xdr:nvSpPr>
        <xdr:cNvPr id="874" name="楕円 873"/>
        <xdr:cNvSpPr/>
      </xdr:nvSpPr>
      <xdr:spPr>
        <a:xfrm>
          <a:off x="19494500" y="133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64628</xdr:rowOff>
    </xdr:from>
    <xdr:ext cx="534377" cy="259045"/>
    <xdr:sp macro="" textlink="">
      <xdr:nvSpPr>
        <xdr:cNvPr id="875" name="テキスト ボックス 874"/>
        <xdr:cNvSpPr txBox="1"/>
      </xdr:nvSpPr>
      <xdr:spPr>
        <a:xfrm>
          <a:off x="19278111" y="134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130451</xdr:rowOff>
    </xdr:from>
    <xdr:to>
      <xdr:col>98</xdr:col>
      <xdr:colOff>38100</xdr:colOff>
      <xdr:row>78</xdr:row>
      <xdr:rowOff>60601</xdr:rowOff>
    </xdr:to>
    <xdr:sp macro="" textlink="">
      <xdr:nvSpPr>
        <xdr:cNvPr id="876" name="楕円 875"/>
        <xdr:cNvSpPr/>
      </xdr:nvSpPr>
      <xdr:spPr>
        <a:xfrm>
          <a:off x="18605500" y="133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51728</xdr:rowOff>
    </xdr:from>
    <xdr:ext cx="534377" cy="259045"/>
    <xdr:sp macro="" textlink="">
      <xdr:nvSpPr>
        <xdr:cNvPr id="877" name="テキスト ボックス 876"/>
        <xdr:cNvSpPr txBox="1"/>
      </xdr:nvSpPr>
      <xdr:spPr>
        <a:xfrm>
          <a:off x="18389111" y="134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公債費においては、近年、大型の整備事業が集中し、地方債現在高や元利償還金が膨らんでおり、類似団体を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倍以上も上回っている。平成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大任町し尿処理・じん芥処理・埋立処分施設建設事業が開始されたことに伴い、公債費は上昇することが予想されるが、繰上償還を行うなど、公債費率の抑制に努める。扶助費では、類似団体と比較して、住民一人当たりのコストが</a:t>
          </a:r>
          <a:r>
            <a:rPr kumimoji="1" lang="en-US" altLang="ja-JP" sz="1100">
              <a:solidFill>
                <a:schemeClr val="dk1"/>
              </a:solidFill>
              <a:effectLst/>
              <a:latin typeface="+mn-lt"/>
              <a:ea typeface="+mn-ea"/>
              <a:cs typeface="+mn-cs"/>
            </a:rPr>
            <a:t>81,244</a:t>
          </a:r>
          <a:r>
            <a:rPr kumimoji="1" lang="ja-JP" altLang="ja-JP" sz="1100">
              <a:solidFill>
                <a:schemeClr val="dk1"/>
              </a:solidFill>
              <a:effectLst/>
              <a:latin typeface="+mn-lt"/>
              <a:ea typeface="+mn-ea"/>
              <a:cs typeface="+mn-cs"/>
            </a:rPr>
            <a:t>円上回っている。主な要因としては、町内に幼稚園がないため、子どもを保育園に預ける傾向にあり、児童福祉費の保育所措置費が高いことがあげられる。また、高齢化率が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％を超えている現状から、老人福祉費が高いことがあげられる。今後も継続して、介護予防事業等を積極的に行う。</a:t>
          </a:r>
          <a:endParaRPr lang="ja-JP" altLang="ja-JP" sz="1400">
            <a:effectLst/>
          </a:endParaRPr>
        </a:p>
        <a:p>
          <a:r>
            <a:rPr kumimoji="1" lang="ja-JP" altLang="ja-JP" sz="1100">
              <a:solidFill>
                <a:schemeClr val="dk1"/>
              </a:solidFill>
              <a:effectLst/>
              <a:latin typeface="+mn-lt"/>
              <a:ea typeface="+mn-ea"/>
              <a:cs typeface="+mn-cs"/>
            </a:rPr>
            <a:t>　普通建設事業費では、類似団体と比較して、住民一人当たりのコストが</a:t>
          </a:r>
          <a:r>
            <a:rPr kumimoji="1" lang="en-US" altLang="ja-JP" sz="1100">
              <a:solidFill>
                <a:schemeClr val="dk1"/>
              </a:solidFill>
              <a:effectLst/>
              <a:latin typeface="+mn-lt"/>
              <a:ea typeface="+mn-ea"/>
              <a:cs typeface="+mn-cs"/>
            </a:rPr>
            <a:t>1,046,909</a:t>
          </a:r>
          <a:r>
            <a:rPr kumimoji="1" lang="ja-JP" altLang="ja-JP" sz="1100">
              <a:solidFill>
                <a:schemeClr val="dk1"/>
              </a:solidFill>
              <a:effectLst/>
              <a:latin typeface="+mn-lt"/>
              <a:ea typeface="+mn-ea"/>
              <a:cs typeface="+mn-cs"/>
            </a:rPr>
            <a:t>円上回っている。これは過疎対策の一環として、道路改良や花公園整備、町営住宅の建替え等を行っており、また、平成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大任町し尿処理・じん芥処理・埋立処分施設建設事業が開始されたためである。今後は、元利償還金の増加によりさらに厳しい財政運営が求められる。投資及び出資金においては、水道事業会計への出資金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及び令和元年度</a:t>
          </a:r>
          <a:r>
            <a:rPr kumimoji="1" lang="ja-JP" altLang="ja-JP" sz="1100">
              <a:solidFill>
                <a:schemeClr val="dk1"/>
              </a:solidFill>
              <a:effectLst/>
              <a:latin typeface="+mn-lt"/>
              <a:ea typeface="+mn-ea"/>
              <a:cs typeface="+mn-cs"/>
            </a:rPr>
            <a:t>で発生しており、人口が少ないため、類似団体と比較して大幅に上回っている。</a:t>
          </a:r>
          <a:endParaRPr lang="ja-JP" altLang="ja-JP" sz="1400">
            <a:effectLst/>
          </a:endParaRPr>
        </a:p>
        <a:p>
          <a:r>
            <a:rPr kumimoji="1" lang="ja-JP" altLang="ja-JP" sz="1100">
              <a:solidFill>
                <a:schemeClr val="dk1"/>
              </a:solidFill>
              <a:effectLst/>
              <a:latin typeface="+mn-lt"/>
              <a:ea typeface="+mn-ea"/>
              <a:cs typeface="+mn-cs"/>
            </a:rPr>
            <a:t>　その他の経費においては、類似団体とほぼ同じ水準にあるため、今後も現状維持に努める。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5,265
5,256
14.26
11,205,371
10,527,555
495,887
2,400,480
17,294,376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29464</xdr:rowOff>
    </xdr:from>
    <xdr:to>
      <xdr:col>24</xdr:col>
      <xdr:colOff>63500</xdr:colOff>
      <xdr:row>34</xdr:row>
      <xdr:rowOff>111379</xdr:rowOff>
    </xdr:to>
    <xdr:cxnSp macro="">
      <xdr:nvCxnSpPr>
        <xdr:cNvPr id="61" name="直線コネクタ 60"/>
        <xdr:cNvCxnSpPr/>
      </xdr:nvCxnSpPr>
      <xdr:spPr>
        <a:xfrm flipV="1">
          <a:off x="3797300" y="5858764"/>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111506</xdr:rowOff>
    </xdr:from>
    <xdr:to>
      <xdr:col>19</xdr:col>
      <xdr:colOff>177800</xdr:colOff>
      <xdr:row>34</xdr:row>
      <xdr:rowOff>111379</xdr:rowOff>
    </xdr:to>
    <xdr:cxnSp macro="">
      <xdr:nvCxnSpPr>
        <xdr:cNvPr id="64" name="直線コネクタ 63"/>
        <xdr:cNvCxnSpPr/>
      </xdr:nvCxnSpPr>
      <xdr:spPr>
        <a:xfrm>
          <a:off x="2908300" y="5769356"/>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111506</xdr:rowOff>
    </xdr:from>
    <xdr:to>
      <xdr:col>15</xdr:col>
      <xdr:colOff>50800</xdr:colOff>
      <xdr:row>34</xdr:row>
      <xdr:rowOff>21336</xdr:rowOff>
    </xdr:to>
    <xdr:cxnSp macro="">
      <xdr:nvCxnSpPr>
        <xdr:cNvPr id="67" name="直線コネクタ 66"/>
        <xdr:cNvCxnSpPr/>
      </xdr:nvCxnSpPr>
      <xdr:spPr>
        <a:xfrm flipV="1">
          <a:off x="2019300" y="576935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21336</xdr:rowOff>
    </xdr:from>
    <xdr:to>
      <xdr:col>10</xdr:col>
      <xdr:colOff>114300</xdr:colOff>
      <xdr:row>34</xdr:row>
      <xdr:rowOff>73279</xdr:rowOff>
    </xdr:to>
    <xdr:cxnSp macro="">
      <xdr:nvCxnSpPr>
        <xdr:cNvPr id="70" name="直線コネクタ 69"/>
        <xdr:cNvCxnSpPr/>
      </xdr:nvCxnSpPr>
      <xdr:spPr>
        <a:xfrm flipV="1">
          <a:off x="1130300" y="5850636"/>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150114</xdr:rowOff>
    </xdr:from>
    <xdr:to>
      <xdr:col>24</xdr:col>
      <xdr:colOff>114300</xdr:colOff>
      <xdr:row>34</xdr:row>
      <xdr:rowOff>80264</xdr:rowOff>
    </xdr:to>
    <xdr:sp macro="" textlink="">
      <xdr:nvSpPr>
        <xdr:cNvPr id="80" name="楕円 79"/>
        <xdr:cNvSpPr/>
      </xdr:nvSpPr>
      <xdr:spPr>
        <a:xfrm>
          <a:off x="4584700" y="5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1541</xdr:rowOff>
    </xdr:from>
    <xdr:ext cx="534377" cy="259045"/>
    <xdr:sp macro="" textlink="">
      <xdr:nvSpPr>
        <xdr:cNvPr id="81" name="議会費該当値テキスト"/>
        <xdr:cNvSpPr txBox="1"/>
      </xdr:nvSpPr>
      <xdr:spPr>
        <a:xfrm>
          <a:off x="4686300" y="56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60579</xdr:rowOff>
    </xdr:from>
    <xdr:to>
      <xdr:col>20</xdr:col>
      <xdr:colOff>38100</xdr:colOff>
      <xdr:row>34</xdr:row>
      <xdr:rowOff>162179</xdr:rowOff>
    </xdr:to>
    <xdr:sp macro="" textlink="">
      <xdr:nvSpPr>
        <xdr:cNvPr id="82" name="楕円 81"/>
        <xdr:cNvSpPr/>
      </xdr:nvSpPr>
      <xdr:spPr>
        <a:xfrm>
          <a:off x="3746500" y="58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7256</xdr:rowOff>
    </xdr:from>
    <xdr:ext cx="534377" cy="259045"/>
    <xdr:sp macro="" textlink="">
      <xdr:nvSpPr>
        <xdr:cNvPr id="83" name="テキスト ボックス 82"/>
        <xdr:cNvSpPr txBox="1"/>
      </xdr:nvSpPr>
      <xdr:spPr>
        <a:xfrm>
          <a:off x="3530111" y="566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60706</xdr:rowOff>
    </xdr:from>
    <xdr:to>
      <xdr:col>15</xdr:col>
      <xdr:colOff>101600</xdr:colOff>
      <xdr:row>33</xdr:row>
      <xdr:rowOff>162306</xdr:rowOff>
    </xdr:to>
    <xdr:sp macro="" textlink="">
      <xdr:nvSpPr>
        <xdr:cNvPr id="84" name="楕円 83"/>
        <xdr:cNvSpPr/>
      </xdr:nvSpPr>
      <xdr:spPr>
        <a:xfrm>
          <a:off x="2857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7383</xdr:rowOff>
    </xdr:from>
    <xdr:ext cx="534377" cy="259045"/>
    <xdr:sp macro="" textlink="">
      <xdr:nvSpPr>
        <xdr:cNvPr id="85" name="テキスト ボックス 84"/>
        <xdr:cNvSpPr txBox="1"/>
      </xdr:nvSpPr>
      <xdr:spPr>
        <a:xfrm>
          <a:off x="2641111" y="54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141986</xdr:rowOff>
    </xdr:from>
    <xdr:to>
      <xdr:col>10</xdr:col>
      <xdr:colOff>165100</xdr:colOff>
      <xdr:row>34</xdr:row>
      <xdr:rowOff>72136</xdr:rowOff>
    </xdr:to>
    <xdr:sp macro="" textlink="">
      <xdr:nvSpPr>
        <xdr:cNvPr id="86" name="楕円 85"/>
        <xdr:cNvSpPr/>
      </xdr:nvSpPr>
      <xdr:spPr>
        <a:xfrm>
          <a:off x="1968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88663</xdr:rowOff>
    </xdr:from>
    <xdr:ext cx="534377" cy="259045"/>
    <xdr:sp macro="" textlink="">
      <xdr:nvSpPr>
        <xdr:cNvPr id="87" name="テキスト ボックス 86"/>
        <xdr:cNvSpPr txBox="1"/>
      </xdr:nvSpPr>
      <xdr:spPr>
        <a:xfrm>
          <a:off x="1752111" y="557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22479</xdr:rowOff>
    </xdr:from>
    <xdr:to>
      <xdr:col>6</xdr:col>
      <xdr:colOff>38100</xdr:colOff>
      <xdr:row>34</xdr:row>
      <xdr:rowOff>124079</xdr:rowOff>
    </xdr:to>
    <xdr:sp macro="" textlink="">
      <xdr:nvSpPr>
        <xdr:cNvPr id="88" name="楕円 87"/>
        <xdr:cNvSpPr/>
      </xdr:nvSpPr>
      <xdr:spPr>
        <a:xfrm>
          <a:off x="1079500" y="58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140606</xdr:rowOff>
    </xdr:from>
    <xdr:ext cx="534377" cy="259045"/>
    <xdr:sp macro="" textlink="">
      <xdr:nvSpPr>
        <xdr:cNvPr id="89" name="テキスト ボックス 88"/>
        <xdr:cNvSpPr txBox="1"/>
      </xdr:nvSpPr>
      <xdr:spPr>
        <a:xfrm>
          <a:off x="863111" y="56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36530</xdr:rowOff>
    </xdr:from>
    <xdr:to>
      <xdr:col>24</xdr:col>
      <xdr:colOff>63500</xdr:colOff>
      <xdr:row>58</xdr:row>
      <xdr:rowOff>64264</xdr:rowOff>
    </xdr:to>
    <xdr:cxnSp macro="">
      <xdr:nvCxnSpPr>
        <xdr:cNvPr id="120" name="直線コネクタ 119"/>
        <xdr:cNvCxnSpPr/>
      </xdr:nvCxnSpPr>
      <xdr:spPr>
        <a:xfrm>
          <a:off x="3797300" y="9980630"/>
          <a:ext cx="838200" cy="2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36530</xdr:rowOff>
    </xdr:from>
    <xdr:to>
      <xdr:col>19</xdr:col>
      <xdr:colOff>177800</xdr:colOff>
      <xdr:row>58</xdr:row>
      <xdr:rowOff>99765</xdr:rowOff>
    </xdr:to>
    <xdr:cxnSp macro="">
      <xdr:nvCxnSpPr>
        <xdr:cNvPr id="123" name="直線コネクタ 122"/>
        <xdr:cNvCxnSpPr/>
      </xdr:nvCxnSpPr>
      <xdr:spPr>
        <a:xfrm flipV="1">
          <a:off x="2908300" y="9980630"/>
          <a:ext cx="889000" cy="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89347</xdr:rowOff>
    </xdr:from>
    <xdr:to>
      <xdr:col>15</xdr:col>
      <xdr:colOff>50800</xdr:colOff>
      <xdr:row>58</xdr:row>
      <xdr:rowOff>99765</xdr:rowOff>
    </xdr:to>
    <xdr:cxnSp macro="">
      <xdr:nvCxnSpPr>
        <xdr:cNvPr id="126" name="直線コネクタ 125"/>
        <xdr:cNvCxnSpPr/>
      </xdr:nvCxnSpPr>
      <xdr:spPr>
        <a:xfrm>
          <a:off x="2019300" y="10033447"/>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124632</xdr:rowOff>
    </xdr:from>
    <xdr:to>
      <xdr:col>10</xdr:col>
      <xdr:colOff>114300</xdr:colOff>
      <xdr:row>58</xdr:row>
      <xdr:rowOff>89347</xdr:rowOff>
    </xdr:to>
    <xdr:cxnSp macro="">
      <xdr:nvCxnSpPr>
        <xdr:cNvPr id="129" name="直線コネクタ 128"/>
        <xdr:cNvCxnSpPr/>
      </xdr:nvCxnSpPr>
      <xdr:spPr>
        <a:xfrm>
          <a:off x="1130300" y="9897282"/>
          <a:ext cx="889000" cy="1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13464</xdr:rowOff>
    </xdr:from>
    <xdr:to>
      <xdr:col>24</xdr:col>
      <xdr:colOff>114300</xdr:colOff>
      <xdr:row>58</xdr:row>
      <xdr:rowOff>115064</xdr:rowOff>
    </xdr:to>
    <xdr:sp macro="" textlink="">
      <xdr:nvSpPr>
        <xdr:cNvPr id="139" name="楕円 138"/>
        <xdr:cNvSpPr/>
      </xdr:nvSpPr>
      <xdr:spPr>
        <a:xfrm>
          <a:off x="4584700" y="99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99841</xdr:rowOff>
    </xdr:from>
    <xdr:ext cx="599010" cy="259045"/>
    <xdr:sp macro="" textlink="">
      <xdr:nvSpPr>
        <xdr:cNvPr id="140" name="総務費該当値テキスト"/>
        <xdr:cNvSpPr txBox="1"/>
      </xdr:nvSpPr>
      <xdr:spPr>
        <a:xfrm>
          <a:off x="4686300" y="987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157180</xdr:rowOff>
    </xdr:from>
    <xdr:to>
      <xdr:col>20</xdr:col>
      <xdr:colOff>38100</xdr:colOff>
      <xdr:row>58</xdr:row>
      <xdr:rowOff>87330</xdr:rowOff>
    </xdr:to>
    <xdr:sp macro="" textlink="">
      <xdr:nvSpPr>
        <xdr:cNvPr id="141" name="楕円 140"/>
        <xdr:cNvSpPr/>
      </xdr:nvSpPr>
      <xdr:spPr>
        <a:xfrm>
          <a:off x="3746500" y="99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78457</xdr:rowOff>
    </xdr:from>
    <xdr:ext cx="599010" cy="259045"/>
    <xdr:sp macro="" textlink="">
      <xdr:nvSpPr>
        <xdr:cNvPr id="142" name="テキスト ボックス 141"/>
        <xdr:cNvSpPr txBox="1"/>
      </xdr:nvSpPr>
      <xdr:spPr>
        <a:xfrm>
          <a:off x="3497795" y="1002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48965</xdr:rowOff>
    </xdr:from>
    <xdr:to>
      <xdr:col>15</xdr:col>
      <xdr:colOff>101600</xdr:colOff>
      <xdr:row>58</xdr:row>
      <xdr:rowOff>150565</xdr:rowOff>
    </xdr:to>
    <xdr:sp macro="" textlink="">
      <xdr:nvSpPr>
        <xdr:cNvPr id="143" name="楕円 142"/>
        <xdr:cNvSpPr/>
      </xdr:nvSpPr>
      <xdr:spPr>
        <a:xfrm>
          <a:off x="2857500" y="99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141692</xdr:rowOff>
    </xdr:from>
    <xdr:ext cx="599010" cy="259045"/>
    <xdr:sp macro="" textlink="">
      <xdr:nvSpPr>
        <xdr:cNvPr id="144" name="テキスト ボックス 143"/>
        <xdr:cNvSpPr txBox="1"/>
      </xdr:nvSpPr>
      <xdr:spPr>
        <a:xfrm>
          <a:off x="2608795" y="1008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38547</xdr:rowOff>
    </xdr:from>
    <xdr:to>
      <xdr:col>10</xdr:col>
      <xdr:colOff>165100</xdr:colOff>
      <xdr:row>58</xdr:row>
      <xdr:rowOff>140147</xdr:rowOff>
    </xdr:to>
    <xdr:sp macro="" textlink="">
      <xdr:nvSpPr>
        <xdr:cNvPr id="145" name="楕円 144"/>
        <xdr:cNvSpPr/>
      </xdr:nvSpPr>
      <xdr:spPr>
        <a:xfrm>
          <a:off x="1968500" y="99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131274</xdr:rowOff>
    </xdr:from>
    <xdr:ext cx="599010" cy="259045"/>
    <xdr:sp macro="" textlink="">
      <xdr:nvSpPr>
        <xdr:cNvPr id="146" name="テキスト ボックス 145"/>
        <xdr:cNvSpPr txBox="1"/>
      </xdr:nvSpPr>
      <xdr:spPr>
        <a:xfrm>
          <a:off x="1719795" y="100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73832</xdr:rowOff>
    </xdr:from>
    <xdr:to>
      <xdr:col>6</xdr:col>
      <xdr:colOff>38100</xdr:colOff>
      <xdr:row>58</xdr:row>
      <xdr:rowOff>3982</xdr:rowOff>
    </xdr:to>
    <xdr:sp macro="" textlink="">
      <xdr:nvSpPr>
        <xdr:cNvPr id="147" name="楕円 146"/>
        <xdr:cNvSpPr/>
      </xdr:nvSpPr>
      <xdr:spPr>
        <a:xfrm>
          <a:off x="1079500" y="98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20509</xdr:rowOff>
    </xdr:from>
    <xdr:ext cx="599010" cy="259045"/>
    <xdr:sp macro="" textlink="">
      <xdr:nvSpPr>
        <xdr:cNvPr id="148" name="テキスト ボックス 147"/>
        <xdr:cNvSpPr txBox="1"/>
      </xdr:nvSpPr>
      <xdr:spPr>
        <a:xfrm>
          <a:off x="830795" y="96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543</xdr:rowOff>
    </xdr:from>
    <xdr:to>
      <xdr:col>24</xdr:col>
      <xdr:colOff>63500</xdr:colOff>
      <xdr:row>73</xdr:row>
      <xdr:rowOff>146276</xdr:rowOff>
    </xdr:to>
    <xdr:cxnSp macro="">
      <xdr:nvCxnSpPr>
        <xdr:cNvPr id="178" name="直線コネクタ 177"/>
        <xdr:cNvCxnSpPr/>
      </xdr:nvCxnSpPr>
      <xdr:spPr>
        <a:xfrm flipV="1">
          <a:off x="3797300" y="12516393"/>
          <a:ext cx="8382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146276</xdr:rowOff>
    </xdr:from>
    <xdr:to>
      <xdr:col>19</xdr:col>
      <xdr:colOff>177800</xdr:colOff>
      <xdr:row>74</xdr:row>
      <xdr:rowOff>67439</xdr:rowOff>
    </xdr:to>
    <xdr:cxnSp macro="">
      <xdr:nvCxnSpPr>
        <xdr:cNvPr id="181" name="直線コネクタ 180"/>
        <xdr:cNvCxnSpPr/>
      </xdr:nvCxnSpPr>
      <xdr:spPr>
        <a:xfrm flipV="1">
          <a:off x="2908300" y="12662126"/>
          <a:ext cx="889000" cy="9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11996</xdr:rowOff>
    </xdr:from>
    <xdr:to>
      <xdr:col>15</xdr:col>
      <xdr:colOff>50800</xdr:colOff>
      <xdr:row>74</xdr:row>
      <xdr:rowOff>67439</xdr:rowOff>
    </xdr:to>
    <xdr:cxnSp macro="">
      <xdr:nvCxnSpPr>
        <xdr:cNvPr id="184" name="直線コネクタ 183"/>
        <xdr:cNvCxnSpPr/>
      </xdr:nvCxnSpPr>
      <xdr:spPr>
        <a:xfrm>
          <a:off x="2019300" y="12699296"/>
          <a:ext cx="889000" cy="5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11996</xdr:rowOff>
    </xdr:from>
    <xdr:to>
      <xdr:col>10</xdr:col>
      <xdr:colOff>114300</xdr:colOff>
      <xdr:row>74</xdr:row>
      <xdr:rowOff>75265</xdr:rowOff>
    </xdr:to>
    <xdr:cxnSp macro="">
      <xdr:nvCxnSpPr>
        <xdr:cNvPr id="187" name="直線コネクタ 186"/>
        <xdr:cNvCxnSpPr/>
      </xdr:nvCxnSpPr>
      <xdr:spPr>
        <a:xfrm flipV="1">
          <a:off x="1130300" y="12699296"/>
          <a:ext cx="889000" cy="6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121193</xdr:rowOff>
    </xdr:from>
    <xdr:to>
      <xdr:col>24</xdr:col>
      <xdr:colOff>114300</xdr:colOff>
      <xdr:row>73</xdr:row>
      <xdr:rowOff>51343</xdr:rowOff>
    </xdr:to>
    <xdr:sp macro="" textlink="">
      <xdr:nvSpPr>
        <xdr:cNvPr id="197" name="楕円 196"/>
        <xdr:cNvSpPr/>
      </xdr:nvSpPr>
      <xdr:spPr>
        <a:xfrm>
          <a:off x="4584700" y="1246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144070</xdr:rowOff>
    </xdr:from>
    <xdr:ext cx="599010" cy="259045"/>
    <xdr:sp macro="" textlink="">
      <xdr:nvSpPr>
        <xdr:cNvPr id="198" name="民生費該当値テキスト"/>
        <xdr:cNvSpPr txBox="1"/>
      </xdr:nvSpPr>
      <xdr:spPr>
        <a:xfrm>
          <a:off x="4686300" y="1231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95476</xdr:rowOff>
    </xdr:from>
    <xdr:to>
      <xdr:col>20</xdr:col>
      <xdr:colOff>38100</xdr:colOff>
      <xdr:row>74</xdr:row>
      <xdr:rowOff>25626</xdr:rowOff>
    </xdr:to>
    <xdr:sp macro="" textlink="">
      <xdr:nvSpPr>
        <xdr:cNvPr id="199" name="楕円 198"/>
        <xdr:cNvSpPr/>
      </xdr:nvSpPr>
      <xdr:spPr>
        <a:xfrm>
          <a:off x="3746500" y="126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42153</xdr:rowOff>
    </xdr:from>
    <xdr:ext cx="599010" cy="259045"/>
    <xdr:sp macro="" textlink="">
      <xdr:nvSpPr>
        <xdr:cNvPr id="200" name="テキスト ボックス 199"/>
        <xdr:cNvSpPr txBox="1"/>
      </xdr:nvSpPr>
      <xdr:spPr>
        <a:xfrm>
          <a:off x="3497795" y="1238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16639</xdr:rowOff>
    </xdr:from>
    <xdr:to>
      <xdr:col>15</xdr:col>
      <xdr:colOff>101600</xdr:colOff>
      <xdr:row>74</xdr:row>
      <xdr:rowOff>118239</xdr:rowOff>
    </xdr:to>
    <xdr:sp macro="" textlink="">
      <xdr:nvSpPr>
        <xdr:cNvPr id="201" name="楕円 200"/>
        <xdr:cNvSpPr/>
      </xdr:nvSpPr>
      <xdr:spPr>
        <a:xfrm>
          <a:off x="2857500" y="127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134766</xdr:rowOff>
    </xdr:from>
    <xdr:ext cx="599010" cy="259045"/>
    <xdr:sp macro="" textlink="">
      <xdr:nvSpPr>
        <xdr:cNvPr id="202" name="テキスト ボックス 201"/>
        <xdr:cNvSpPr txBox="1"/>
      </xdr:nvSpPr>
      <xdr:spPr>
        <a:xfrm>
          <a:off x="2608795" y="124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132646</xdr:rowOff>
    </xdr:from>
    <xdr:to>
      <xdr:col>10</xdr:col>
      <xdr:colOff>165100</xdr:colOff>
      <xdr:row>74</xdr:row>
      <xdr:rowOff>62796</xdr:rowOff>
    </xdr:to>
    <xdr:sp macro="" textlink="">
      <xdr:nvSpPr>
        <xdr:cNvPr id="203" name="楕円 202"/>
        <xdr:cNvSpPr/>
      </xdr:nvSpPr>
      <xdr:spPr>
        <a:xfrm>
          <a:off x="1968500" y="126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79323</xdr:rowOff>
    </xdr:from>
    <xdr:ext cx="599010" cy="259045"/>
    <xdr:sp macro="" textlink="">
      <xdr:nvSpPr>
        <xdr:cNvPr id="204" name="テキスト ボックス 203"/>
        <xdr:cNvSpPr txBox="1"/>
      </xdr:nvSpPr>
      <xdr:spPr>
        <a:xfrm>
          <a:off x="1719795" y="1242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24465</xdr:rowOff>
    </xdr:from>
    <xdr:to>
      <xdr:col>6</xdr:col>
      <xdr:colOff>38100</xdr:colOff>
      <xdr:row>74</xdr:row>
      <xdr:rowOff>126065</xdr:rowOff>
    </xdr:to>
    <xdr:sp macro="" textlink="">
      <xdr:nvSpPr>
        <xdr:cNvPr id="205" name="楕円 204"/>
        <xdr:cNvSpPr/>
      </xdr:nvSpPr>
      <xdr:spPr>
        <a:xfrm>
          <a:off x="1079500" y="127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142592</xdr:rowOff>
    </xdr:from>
    <xdr:ext cx="599010" cy="259045"/>
    <xdr:sp macro="" textlink="">
      <xdr:nvSpPr>
        <xdr:cNvPr id="206" name="テキスト ボックス 205"/>
        <xdr:cNvSpPr txBox="1"/>
      </xdr:nvSpPr>
      <xdr:spPr>
        <a:xfrm>
          <a:off x="830795" y="1248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164374</xdr:rowOff>
    </xdr:from>
    <xdr:to>
      <xdr:col>24</xdr:col>
      <xdr:colOff>63500</xdr:colOff>
      <xdr:row>94</xdr:row>
      <xdr:rowOff>62745</xdr:rowOff>
    </xdr:to>
    <xdr:cxnSp macro="">
      <xdr:nvCxnSpPr>
        <xdr:cNvPr id="235" name="直線コネクタ 234"/>
        <xdr:cNvCxnSpPr/>
      </xdr:nvCxnSpPr>
      <xdr:spPr>
        <a:xfrm flipV="1">
          <a:off x="3797300" y="15594874"/>
          <a:ext cx="838200" cy="5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62745</xdr:rowOff>
    </xdr:from>
    <xdr:to>
      <xdr:col>19</xdr:col>
      <xdr:colOff>177800</xdr:colOff>
      <xdr:row>96</xdr:row>
      <xdr:rowOff>123135</xdr:rowOff>
    </xdr:to>
    <xdr:cxnSp macro="">
      <xdr:nvCxnSpPr>
        <xdr:cNvPr id="238" name="直線コネクタ 237"/>
        <xdr:cNvCxnSpPr/>
      </xdr:nvCxnSpPr>
      <xdr:spPr>
        <a:xfrm flipV="1">
          <a:off x="2908300" y="16179045"/>
          <a:ext cx="889000" cy="4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123135</xdr:rowOff>
    </xdr:from>
    <xdr:to>
      <xdr:col>15</xdr:col>
      <xdr:colOff>50800</xdr:colOff>
      <xdr:row>98</xdr:row>
      <xdr:rowOff>8229</xdr:rowOff>
    </xdr:to>
    <xdr:cxnSp macro="">
      <xdr:nvCxnSpPr>
        <xdr:cNvPr id="241" name="直線コネクタ 240"/>
        <xdr:cNvCxnSpPr/>
      </xdr:nvCxnSpPr>
      <xdr:spPr>
        <a:xfrm flipV="1">
          <a:off x="2019300" y="16582335"/>
          <a:ext cx="889000" cy="2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8229</xdr:rowOff>
    </xdr:from>
    <xdr:to>
      <xdr:col>10</xdr:col>
      <xdr:colOff>114300</xdr:colOff>
      <xdr:row>98</xdr:row>
      <xdr:rowOff>169193</xdr:rowOff>
    </xdr:to>
    <xdr:cxnSp macro="">
      <xdr:nvCxnSpPr>
        <xdr:cNvPr id="244" name="直線コネクタ 243"/>
        <xdr:cNvCxnSpPr/>
      </xdr:nvCxnSpPr>
      <xdr:spPr>
        <a:xfrm flipV="1">
          <a:off x="1130300" y="16810329"/>
          <a:ext cx="889000" cy="16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113574</xdr:rowOff>
    </xdr:from>
    <xdr:to>
      <xdr:col>24</xdr:col>
      <xdr:colOff>114300</xdr:colOff>
      <xdr:row>91</xdr:row>
      <xdr:rowOff>43724</xdr:rowOff>
    </xdr:to>
    <xdr:sp macro="" textlink="">
      <xdr:nvSpPr>
        <xdr:cNvPr id="254" name="楕円 253"/>
        <xdr:cNvSpPr/>
      </xdr:nvSpPr>
      <xdr:spPr>
        <a:xfrm>
          <a:off x="4584700" y="15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66601</xdr:rowOff>
    </xdr:from>
    <xdr:ext cx="690189" cy="259045"/>
    <xdr:sp macro="" textlink="">
      <xdr:nvSpPr>
        <xdr:cNvPr id="255" name="衛生費該当値テキスト"/>
        <xdr:cNvSpPr txBox="1"/>
      </xdr:nvSpPr>
      <xdr:spPr>
        <a:xfrm>
          <a:off x="4686300" y="15497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11945</xdr:rowOff>
    </xdr:from>
    <xdr:to>
      <xdr:col>20</xdr:col>
      <xdr:colOff>38100</xdr:colOff>
      <xdr:row>94</xdr:row>
      <xdr:rowOff>113545</xdr:rowOff>
    </xdr:to>
    <xdr:sp macro="" textlink="">
      <xdr:nvSpPr>
        <xdr:cNvPr id="256" name="楕円 255"/>
        <xdr:cNvSpPr/>
      </xdr:nvSpPr>
      <xdr:spPr>
        <a:xfrm>
          <a:off x="3746500" y="161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130072</xdr:rowOff>
    </xdr:from>
    <xdr:ext cx="599010" cy="259045"/>
    <xdr:sp macro="" textlink="">
      <xdr:nvSpPr>
        <xdr:cNvPr id="257" name="テキスト ボックス 256"/>
        <xdr:cNvSpPr txBox="1"/>
      </xdr:nvSpPr>
      <xdr:spPr>
        <a:xfrm>
          <a:off x="3497795" y="1590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72335</xdr:rowOff>
    </xdr:from>
    <xdr:to>
      <xdr:col>15</xdr:col>
      <xdr:colOff>101600</xdr:colOff>
      <xdr:row>97</xdr:row>
      <xdr:rowOff>2485</xdr:rowOff>
    </xdr:to>
    <xdr:sp macro="" textlink="">
      <xdr:nvSpPr>
        <xdr:cNvPr id="258" name="楕円 257"/>
        <xdr:cNvSpPr/>
      </xdr:nvSpPr>
      <xdr:spPr>
        <a:xfrm>
          <a:off x="2857500" y="165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19012</xdr:rowOff>
    </xdr:from>
    <xdr:ext cx="599010" cy="259045"/>
    <xdr:sp macro="" textlink="">
      <xdr:nvSpPr>
        <xdr:cNvPr id="259" name="テキスト ボックス 258"/>
        <xdr:cNvSpPr txBox="1"/>
      </xdr:nvSpPr>
      <xdr:spPr>
        <a:xfrm>
          <a:off x="2608795" y="163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128879</xdr:rowOff>
    </xdr:from>
    <xdr:to>
      <xdr:col>10</xdr:col>
      <xdr:colOff>165100</xdr:colOff>
      <xdr:row>98</xdr:row>
      <xdr:rowOff>59029</xdr:rowOff>
    </xdr:to>
    <xdr:sp macro="" textlink="">
      <xdr:nvSpPr>
        <xdr:cNvPr id="260" name="楕円 259"/>
        <xdr:cNvSpPr/>
      </xdr:nvSpPr>
      <xdr:spPr>
        <a:xfrm>
          <a:off x="1968500" y="16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75556</xdr:rowOff>
    </xdr:from>
    <xdr:ext cx="599010" cy="259045"/>
    <xdr:sp macro="" textlink="">
      <xdr:nvSpPr>
        <xdr:cNvPr id="261" name="テキスト ボックス 260"/>
        <xdr:cNvSpPr txBox="1"/>
      </xdr:nvSpPr>
      <xdr:spPr>
        <a:xfrm>
          <a:off x="1719795" y="1653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118393</xdr:rowOff>
    </xdr:from>
    <xdr:to>
      <xdr:col>6</xdr:col>
      <xdr:colOff>38100</xdr:colOff>
      <xdr:row>99</xdr:row>
      <xdr:rowOff>48543</xdr:rowOff>
    </xdr:to>
    <xdr:sp macro="" textlink="">
      <xdr:nvSpPr>
        <xdr:cNvPr id="262" name="楕円 261"/>
        <xdr:cNvSpPr/>
      </xdr:nvSpPr>
      <xdr:spPr>
        <a:xfrm>
          <a:off x="1079500" y="169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39670</xdr:rowOff>
    </xdr:from>
    <xdr:ext cx="534377" cy="259045"/>
    <xdr:sp macro="" textlink="">
      <xdr:nvSpPr>
        <xdr:cNvPr id="263" name="テキスト ボックス 262"/>
        <xdr:cNvSpPr txBox="1"/>
      </xdr:nvSpPr>
      <xdr:spPr>
        <a:xfrm>
          <a:off x="863111" y="1701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35230</xdr:rowOff>
    </xdr:from>
    <xdr:to>
      <xdr:col>55</xdr:col>
      <xdr:colOff>0</xdr:colOff>
      <xdr:row>39</xdr:row>
      <xdr:rowOff>35382</xdr:rowOff>
    </xdr:to>
    <xdr:cxnSp macro="">
      <xdr:nvCxnSpPr>
        <xdr:cNvPr id="292" name="直線コネクタ 291"/>
        <xdr:cNvCxnSpPr/>
      </xdr:nvCxnSpPr>
      <xdr:spPr>
        <a:xfrm>
          <a:off x="9639300" y="672178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35230</xdr:rowOff>
    </xdr:from>
    <xdr:to>
      <xdr:col>50</xdr:col>
      <xdr:colOff>114300</xdr:colOff>
      <xdr:row>39</xdr:row>
      <xdr:rowOff>35230</xdr:rowOff>
    </xdr:to>
    <xdr:cxnSp macro="">
      <xdr:nvCxnSpPr>
        <xdr:cNvPr id="295" name="直線コネクタ 294"/>
        <xdr:cNvCxnSpPr/>
      </xdr:nvCxnSpPr>
      <xdr:spPr>
        <a:xfrm>
          <a:off x="8750300" y="672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35230</xdr:rowOff>
    </xdr:from>
    <xdr:to>
      <xdr:col>45</xdr:col>
      <xdr:colOff>177800</xdr:colOff>
      <xdr:row>39</xdr:row>
      <xdr:rowOff>35992</xdr:rowOff>
    </xdr:to>
    <xdr:cxnSp macro="">
      <xdr:nvCxnSpPr>
        <xdr:cNvPr id="298" name="直線コネクタ 297"/>
        <xdr:cNvCxnSpPr/>
      </xdr:nvCxnSpPr>
      <xdr:spPr>
        <a:xfrm flipV="1">
          <a:off x="7861300" y="67217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35992</xdr:rowOff>
    </xdr:from>
    <xdr:to>
      <xdr:col>41</xdr:col>
      <xdr:colOff>50800</xdr:colOff>
      <xdr:row>39</xdr:row>
      <xdr:rowOff>36373</xdr:rowOff>
    </xdr:to>
    <xdr:cxnSp macro="">
      <xdr:nvCxnSpPr>
        <xdr:cNvPr id="301" name="直線コネクタ 300"/>
        <xdr:cNvCxnSpPr/>
      </xdr:nvCxnSpPr>
      <xdr:spPr>
        <a:xfrm flipV="1">
          <a:off x="6972300" y="67225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156032</xdr:rowOff>
    </xdr:from>
    <xdr:to>
      <xdr:col>55</xdr:col>
      <xdr:colOff>50800</xdr:colOff>
      <xdr:row>39</xdr:row>
      <xdr:rowOff>86182</xdr:rowOff>
    </xdr:to>
    <xdr:sp macro="" textlink="">
      <xdr:nvSpPr>
        <xdr:cNvPr id="311" name="楕円 310"/>
        <xdr:cNvSpPr/>
      </xdr:nvSpPr>
      <xdr:spPr>
        <a:xfrm>
          <a:off x="104267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70959</xdr:rowOff>
    </xdr:from>
    <xdr:ext cx="378565" cy="259045"/>
    <xdr:sp macro="" textlink="">
      <xdr:nvSpPr>
        <xdr:cNvPr id="312" name="労働費該当値テキスト"/>
        <xdr:cNvSpPr txBox="1"/>
      </xdr:nvSpPr>
      <xdr:spPr>
        <a:xfrm>
          <a:off x="10528300" y="65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155880</xdr:rowOff>
    </xdr:from>
    <xdr:to>
      <xdr:col>50</xdr:col>
      <xdr:colOff>165100</xdr:colOff>
      <xdr:row>39</xdr:row>
      <xdr:rowOff>86030</xdr:rowOff>
    </xdr:to>
    <xdr:sp macro="" textlink="">
      <xdr:nvSpPr>
        <xdr:cNvPr id="313" name="楕円 312"/>
        <xdr:cNvSpPr/>
      </xdr:nvSpPr>
      <xdr:spPr>
        <a:xfrm>
          <a:off x="9588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77157</xdr:rowOff>
    </xdr:from>
    <xdr:ext cx="378565" cy="259045"/>
    <xdr:sp macro="" textlink="">
      <xdr:nvSpPr>
        <xdr:cNvPr id="314" name="テキスト ボックス 313"/>
        <xdr:cNvSpPr txBox="1"/>
      </xdr:nvSpPr>
      <xdr:spPr>
        <a:xfrm>
          <a:off x="9450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155880</xdr:rowOff>
    </xdr:from>
    <xdr:to>
      <xdr:col>46</xdr:col>
      <xdr:colOff>38100</xdr:colOff>
      <xdr:row>39</xdr:row>
      <xdr:rowOff>86030</xdr:rowOff>
    </xdr:to>
    <xdr:sp macro="" textlink="">
      <xdr:nvSpPr>
        <xdr:cNvPr id="315" name="楕円 314"/>
        <xdr:cNvSpPr/>
      </xdr:nvSpPr>
      <xdr:spPr>
        <a:xfrm>
          <a:off x="8699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77157</xdr:rowOff>
    </xdr:from>
    <xdr:ext cx="378565" cy="259045"/>
    <xdr:sp macro="" textlink="">
      <xdr:nvSpPr>
        <xdr:cNvPr id="316" name="テキスト ボックス 315"/>
        <xdr:cNvSpPr txBox="1"/>
      </xdr:nvSpPr>
      <xdr:spPr>
        <a:xfrm>
          <a:off x="8561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156642</xdr:rowOff>
    </xdr:from>
    <xdr:to>
      <xdr:col>41</xdr:col>
      <xdr:colOff>101600</xdr:colOff>
      <xdr:row>39</xdr:row>
      <xdr:rowOff>86792</xdr:rowOff>
    </xdr:to>
    <xdr:sp macro="" textlink="">
      <xdr:nvSpPr>
        <xdr:cNvPr id="317" name="楕円 316"/>
        <xdr:cNvSpPr/>
      </xdr:nvSpPr>
      <xdr:spPr>
        <a:xfrm>
          <a:off x="7810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77919</xdr:rowOff>
    </xdr:from>
    <xdr:ext cx="378565" cy="259045"/>
    <xdr:sp macro="" textlink="">
      <xdr:nvSpPr>
        <xdr:cNvPr id="318" name="テキスト ボックス 317"/>
        <xdr:cNvSpPr txBox="1"/>
      </xdr:nvSpPr>
      <xdr:spPr>
        <a:xfrm>
          <a:off x="7672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157023</xdr:rowOff>
    </xdr:from>
    <xdr:to>
      <xdr:col>36</xdr:col>
      <xdr:colOff>165100</xdr:colOff>
      <xdr:row>39</xdr:row>
      <xdr:rowOff>87173</xdr:rowOff>
    </xdr:to>
    <xdr:sp macro="" textlink="">
      <xdr:nvSpPr>
        <xdr:cNvPr id="319" name="楕円 318"/>
        <xdr:cNvSpPr/>
      </xdr:nvSpPr>
      <xdr:spPr>
        <a:xfrm>
          <a:off x="6921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78300</xdr:rowOff>
    </xdr:from>
    <xdr:ext cx="378565" cy="259045"/>
    <xdr:sp macro="" textlink="">
      <xdr:nvSpPr>
        <xdr:cNvPr id="320" name="テキスト ボックス 319"/>
        <xdr:cNvSpPr txBox="1"/>
      </xdr:nvSpPr>
      <xdr:spPr>
        <a:xfrm>
          <a:off x="6783017" y="67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163217</xdr:rowOff>
    </xdr:from>
    <xdr:to>
      <xdr:col>55</xdr:col>
      <xdr:colOff>0</xdr:colOff>
      <xdr:row>57</xdr:row>
      <xdr:rowOff>62845</xdr:rowOff>
    </xdr:to>
    <xdr:cxnSp macro="">
      <xdr:nvCxnSpPr>
        <xdr:cNvPr id="345" name="直線コネクタ 344"/>
        <xdr:cNvCxnSpPr/>
      </xdr:nvCxnSpPr>
      <xdr:spPr>
        <a:xfrm flipV="1">
          <a:off x="9639300" y="9764417"/>
          <a:ext cx="838200" cy="7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19462</xdr:rowOff>
    </xdr:from>
    <xdr:to>
      <xdr:col>50</xdr:col>
      <xdr:colOff>114300</xdr:colOff>
      <xdr:row>57</xdr:row>
      <xdr:rowOff>62845</xdr:rowOff>
    </xdr:to>
    <xdr:cxnSp macro="">
      <xdr:nvCxnSpPr>
        <xdr:cNvPr id="348" name="直線コネクタ 347"/>
        <xdr:cNvCxnSpPr/>
      </xdr:nvCxnSpPr>
      <xdr:spPr>
        <a:xfrm>
          <a:off x="8750300" y="9792112"/>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3215</xdr:rowOff>
    </xdr:from>
    <xdr:to>
      <xdr:col>45</xdr:col>
      <xdr:colOff>177800</xdr:colOff>
      <xdr:row>57</xdr:row>
      <xdr:rowOff>19462</xdr:rowOff>
    </xdr:to>
    <xdr:cxnSp macro="">
      <xdr:nvCxnSpPr>
        <xdr:cNvPr id="351" name="直線コネクタ 350"/>
        <xdr:cNvCxnSpPr/>
      </xdr:nvCxnSpPr>
      <xdr:spPr>
        <a:xfrm>
          <a:off x="7861300" y="9775865"/>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164817</xdr:rowOff>
    </xdr:from>
    <xdr:to>
      <xdr:col>41</xdr:col>
      <xdr:colOff>50800</xdr:colOff>
      <xdr:row>57</xdr:row>
      <xdr:rowOff>3215</xdr:rowOff>
    </xdr:to>
    <xdr:cxnSp macro="">
      <xdr:nvCxnSpPr>
        <xdr:cNvPr id="354" name="直線コネクタ 353"/>
        <xdr:cNvCxnSpPr/>
      </xdr:nvCxnSpPr>
      <xdr:spPr>
        <a:xfrm>
          <a:off x="6972300" y="9766017"/>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112417</xdr:rowOff>
    </xdr:from>
    <xdr:to>
      <xdr:col>55</xdr:col>
      <xdr:colOff>50800</xdr:colOff>
      <xdr:row>57</xdr:row>
      <xdr:rowOff>42567</xdr:rowOff>
    </xdr:to>
    <xdr:sp macro="" textlink="">
      <xdr:nvSpPr>
        <xdr:cNvPr id="364" name="楕円 363"/>
        <xdr:cNvSpPr/>
      </xdr:nvSpPr>
      <xdr:spPr>
        <a:xfrm>
          <a:off x="10426700" y="97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90844</xdr:rowOff>
    </xdr:from>
    <xdr:ext cx="534377" cy="259045"/>
    <xdr:sp macro="" textlink="">
      <xdr:nvSpPr>
        <xdr:cNvPr id="365" name="農林水産業費該当値テキスト"/>
        <xdr:cNvSpPr txBox="1"/>
      </xdr:nvSpPr>
      <xdr:spPr>
        <a:xfrm>
          <a:off x="10528300" y="96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12045</xdr:rowOff>
    </xdr:from>
    <xdr:to>
      <xdr:col>50</xdr:col>
      <xdr:colOff>165100</xdr:colOff>
      <xdr:row>57</xdr:row>
      <xdr:rowOff>113645</xdr:rowOff>
    </xdr:to>
    <xdr:sp macro="" textlink="">
      <xdr:nvSpPr>
        <xdr:cNvPr id="366" name="楕円 365"/>
        <xdr:cNvSpPr/>
      </xdr:nvSpPr>
      <xdr:spPr>
        <a:xfrm>
          <a:off x="9588500" y="97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104772</xdr:rowOff>
    </xdr:from>
    <xdr:ext cx="534377" cy="259045"/>
    <xdr:sp macro="" textlink="">
      <xdr:nvSpPr>
        <xdr:cNvPr id="367" name="テキスト ボックス 366"/>
        <xdr:cNvSpPr txBox="1"/>
      </xdr:nvSpPr>
      <xdr:spPr>
        <a:xfrm>
          <a:off x="9372111" y="98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140112</xdr:rowOff>
    </xdr:from>
    <xdr:to>
      <xdr:col>46</xdr:col>
      <xdr:colOff>38100</xdr:colOff>
      <xdr:row>57</xdr:row>
      <xdr:rowOff>70262</xdr:rowOff>
    </xdr:to>
    <xdr:sp macro="" textlink="">
      <xdr:nvSpPr>
        <xdr:cNvPr id="368" name="楕円 367"/>
        <xdr:cNvSpPr/>
      </xdr:nvSpPr>
      <xdr:spPr>
        <a:xfrm>
          <a:off x="8699500" y="97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61389</xdr:rowOff>
    </xdr:from>
    <xdr:ext cx="534377" cy="259045"/>
    <xdr:sp macro="" textlink="">
      <xdr:nvSpPr>
        <xdr:cNvPr id="369" name="テキスト ボックス 368"/>
        <xdr:cNvSpPr txBox="1"/>
      </xdr:nvSpPr>
      <xdr:spPr>
        <a:xfrm>
          <a:off x="8483111" y="983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123865</xdr:rowOff>
    </xdr:from>
    <xdr:to>
      <xdr:col>41</xdr:col>
      <xdr:colOff>101600</xdr:colOff>
      <xdr:row>57</xdr:row>
      <xdr:rowOff>54015</xdr:rowOff>
    </xdr:to>
    <xdr:sp macro="" textlink="">
      <xdr:nvSpPr>
        <xdr:cNvPr id="370" name="楕円 369"/>
        <xdr:cNvSpPr/>
      </xdr:nvSpPr>
      <xdr:spPr>
        <a:xfrm>
          <a:off x="7810500" y="97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45142</xdr:rowOff>
    </xdr:from>
    <xdr:ext cx="534377" cy="259045"/>
    <xdr:sp macro="" textlink="">
      <xdr:nvSpPr>
        <xdr:cNvPr id="371" name="テキスト ボックス 370"/>
        <xdr:cNvSpPr txBox="1"/>
      </xdr:nvSpPr>
      <xdr:spPr>
        <a:xfrm>
          <a:off x="7594111" y="981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114017</xdr:rowOff>
    </xdr:from>
    <xdr:to>
      <xdr:col>36</xdr:col>
      <xdr:colOff>165100</xdr:colOff>
      <xdr:row>57</xdr:row>
      <xdr:rowOff>44167</xdr:rowOff>
    </xdr:to>
    <xdr:sp macro="" textlink="">
      <xdr:nvSpPr>
        <xdr:cNvPr id="372" name="楕円 371"/>
        <xdr:cNvSpPr/>
      </xdr:nvSpPr>
      <xdr:spPr>
        <a:xfrm>
          <a:off x="6921500" y="97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35294</xdr:rowOff>
    </xdr:from>
    <xdr:ext cx="534377" cy="259045"/>
    <xdr:sp macro="" textlink="">
      <xdr:nvSpPr>
        <xdr:cNvPr id="373" name="テキスト ボックス 372"/>
        <xdr:cNvSpPr txBox="1"/>
      </xdr:nvSpPr>
      <xdr:spPr>
        <a:xfrm>
          <a:off x="6705111" y="98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40201</xdr:rowOff>
    </xdr:from>
    <xdr:to>
      <xdr:col>55</xdr:col>
      <xdr:colOff>0</xdr:colOff>
      <xdr:row>79</xdr:row>
      <xdr:rowOff>42607</xdr:rowOff>
    </xdr:to>
    <xdr:cxnSp macro="">
      <xdr:nvCxnSpPr>
        <xdr:cNvPr id="402" name="直線コネクタ 401"/>
        <xdr:cNvCxnSpPr/>
      </xdr:nvCxnSpPr>
      <xdr:spPr>
        <a:xfrm flipV="1">
          <a:off x="9639300" y="13584751"/>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42607</xdr:rowOff>
    </xdr:from>
    <xdr:to>
      <xdr:col>50</xdr:col>
      <xdr:colOff>114300</xdr:colOff>
      <xdr:row>79</xdr:row>
      <xdr:rowOff>42762</xdr:rowOff>
    </xdr:to>
    <xdr:cxnSp macro="">
      <xdr:nvCxnSpPr>
        <xdr:cNvPr id="405" name="直線コネクタ 404"/>
        <xdr:cNvCxnSpPr/>
      </xdr:nvCxnSpPr>
      <xdr:spPr>
        <a:xfrm flipV="1">
          <a:off x="8750300" y="13587157"/>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42762</xdr:rowOff>
    </xdr:from>
    <xdr:to>
      <xdr:col>45</xdr:col>
      <xdr:colOff>177800</xdr:colOff>
      <xdr:row>79</xdr:row>
      <xdr:rowOff>43476</xdr:rowOff>
    </xdr:to>
    <xdr:cxnSp macro="">
      <xdr:nvCxnSpPr>
        <xdr:cNvPr id="408" name="直線コネクタ 407"/>
        <xdr:cNvCxnSpPr/>
      </xdr:nvCxnSpPr>
      <xdr:spPr>
        <a:xfrm flipV="1">
          <a:off x="7861300" y="13587312"/>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43476</xdr:rowOff>
    </xdr:from>
    <xdr:to>
      <xdr:col>41</xdr:col>
      <xdr:colOff>50800</xdr:colOff>
      <xdr:row>79</xdr:row>
      <xdr:rowOff>43545</xdr:rowOff>
    </xdr:to>
    <xdr:cxnSp macro="">
      <xdr:nvCxnSpPr>
        <xdr:cNvPr id="411" name="直線コネクタ 410"/>
        <xdr:cNvCxnSpPr/>
      </xdr:nvCxnSpPr>
      <xdr:spPr>
        <a:xfrm flipV="1">
          <a:off x="6972300" y="1358802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160851</xdr:rowOff>
    </xdr:from>
    <xdr:to>
      <xdr:col>55</xdr:col>
      <xdr:colOff>50800</xdr:colOff>
      <xdr:row>79</xdr:row>
      <xdr:rowOff>91001</xdr:rowOff>
    </xdr:to>
    <xdr:sp macro="" textlink="">
      <xdr:nvSpPr>
        <xdr:cNvPr id="421" name="楕円 420"/>
        <xdr:cNvSpPr/>
      </xdr:nvSpPr>
      <xdr:spPr>
        <a:xfrm>
          <a:off x="10426700" y="135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75778</xdr:rowOff>
    </xdr:from>
    <xdr:ext cx="469744" cy="259045"/>
    <xdr:sp macro="" textlink="">
      <xdr:nvSpPr>
        <xdr:cNvPr id="422" name="商工費該当値テキスト"/>
        <xdr:cNvSpPr txBox="1"/>
      </xdr:nvSpPr>
      <xdr:spPr>
        <a:xfrm>
          <a:off x="10528300" y="134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163257</xdr:rowOff>
    </xdr:from>
    <xdr:to>
      <xdr:col>50</xdr:col>
      <xdr:colOff>165100</xdr:colOff>
      <xdr:row>79</xdr:row>
      <xdr:rowOff>93407</xdr:rowOff>
    </xdr:to>
    <xdr:sp macro="" textlink="">
      <xdr:nvSpPr>
        <xdr:cNvPr id="423" name="楕円 422"/>
        <xdr:cNvSpPr/>
      </xdr:nvSpPr>
      <xdr:spPr>
        <a:xfrm>
          <a:off x="9588500" y="1353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84534</xdr:rowOff>
    </xdr:from>
    <xdr:ext cx="378565" cy="259045"/>
    <xdr:sp macro="" textlink="">
      <xdr:nvSpPr>
        <xdr:cNvPr id="424" name="テキスト ボックス 423"/>
        <xdr:cNvSpPr txBox="1"/>
      </xdr:nvSpPr>
      <xdr:spPr>
        <a:xfrm>
          <a:off x="9450017" y="13629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163412</xdr:rowOff>
    </xdr:from>
    <xdr:to>
      <xdr:col>46</xdr:col>
      <xdr:colOff>38100</xdr:colOff>
      <xdr:row>79</xdr:row>
      <xdr:rowOff>93562</xdr:rowOff>
    </xdr:to>
    <xdr:sp macro="" textlink="">
      <xdr:nvSpPr>
        <xdr:cNvPr id="425" name="楕円 424"/>
        <xdr:cNvSpPr/>
      </xdr:nvSpPr>
      <xdr:spPr>
        <a:xfrm>
          <a:off x="8699500" y="135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84689</xdr:rowOff>
    </xdr:from>
    <xdr:ext cx="378565" cy="259045"/>
    <xdr:sp macro="" textlink="">
      <xdr:nvSpPr>
        <xdr:cNvPr id="426" name="テキスト ボックス 425"/>
        <xdr:cNvSpPr txBox="1"/>
      </xdr:nvSpPr>
      <xdr:spPr>
        <a:xfrm>
          <a:off x="8561017" y="1362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164126</xdr:rowOff>
    </xdr:from>
    <xdr:to>
      <xdr:col>41</xdr:col>
      <xdr:colOff>101600</xdr:colOff>
      <xdr:row>79</xdr:row>
      <xdr:rowOff>94276</xdr:rowOff>
    </xdr:to>
    <xdr:sp macro="" textlink="">
      <xdr:nvSpPr>
        <xdr:cNvPr id="427" name="楕円 426"/>
        <xdr:cNvSpPr/>
      </xdr:nvSpPr>
      <xdr:spPr>
        <a:xfrm>
          <a:off x="7810500" y="1353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85403</xdr:rowOff>
    </xdr:from>
    <xdr:ext cx="378565" cy="259045"/>
    <xdr:sp macro="" textlink="">
      <xdr:nvSpPr>
        <xdr:cNvPr id="428" name="テキスト ボックス 427"/>
        <xdr:cNvSpPr txBox="1"/>
      </xdr:nvSpPr>
      <xdr:spPr>
        <a:xfrm>
          <a:off x="7672017" y="1362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164195</xdr:rowOff>
    </xdr:from>
    <xdr:to>
      <xdr:col>36</xdr:col>
      <xdr:colOff>165100</xdr:colOff>
      <xdr:row>79</xdr:row>
      <xdr:rowOff>94345</xdr:rowOff>
    </xdr:to>
    <xdr:sp macro="" textlink="">
      <xdr:nvSpPr>
        <xdr:cNvPr id="429" name="楕円 428"/>
        <xdr:cNvSpPr/>
      </xdr:nvSpPr>
      <xdr:spPr>
        <a:xfrm>
          <a:off x="6921500" y="1353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85472</xdr:rowOff>
    </xdr:from>
    <xdr:ext cx="378565" cy="259045"/>
    <xdr:sp macro="" textlink="">
      <xdr:nvSpPr>
        <xdr:cNvPr id="430" name="テキスト ボックス 429"/>
        <xdr:cNvSpPr txBox="1"/>
      </xdr:nvSpPr>
      <xdr:spPr>
        <a:xfrm>
          <a:off x="6783017" y="1363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126533</xdr:rowOff>
    </xdr:from>
    <xdr:to>
      <xdr:col>55</xdr:col>
      <xdr:colOff>0</xdr:colOff>
      <xdr:row>97</xdr:row>
      <xdr:rowOff>116532</xdr:rowOff>
    </xdr:to>
    <xdr:cxnSp macro="">
      <xdr:nvCxnSpPr>
        <xdr:cNvPr id="461" name="直線コネクタ 460"/>
        <xdr:cNvCxnSpPr/>
      </xdr:nvCxnSpPr>
      <xdr:spPr>
        <a:xfrm>
          <a:off x="9639300" y="16414283"/>
          <a:ext cx="838200" cy="3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126533</xdr:rowOff>
    </xdr:from>
    <xdr:to>
      <xdr:col>50</xdr:col>
      <xdr:colOff>114300</xdr:colOff>
      <xdr:row>96</xdr:row>
      <xdr:rowOff>130327</xdr:rowOff>
    </xdr:to>
    <xdr:cxnSp macro="">
      <xdr:nvCxnSpPr>
        <xdr:cNvPr id="464" name="直線コネクタ 463"/>
        <xdr:cNvCxnSpPr/>
      </xdr:nvCxnSpPr>
      <xdr:spPr>
        <a:xfrm flipV="1">
          <a:off x="8750300" y="16414283"/>
          <a:ext cx="889000" cy="17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130327</xdr:rowOff>
    </xdr:from>
    <xdr:to>
      <xdr:col>45</xdr:col>
      <xdr:colOff>177800</xdr:colOff>
      <xdr:row>97</xdr:row>
      <xdr:rowOff>89898</xdr:rowOff>
    </xdr:to>
    <xdr:cxnSp macro="">
      <xdr:nvCxnSpPr>
        <xdr:cNvPr id="467" name="直線コネクタ 466"/>
        <xdr:cNvCxnSpPr/>
      </xdr:nvCxnSpPr>
      <xdr:spPr>
        <a:xfrm flipV="1">
          <a:off x="7861300" y="16589527"/>
          <a:ext cx="889000" cy="1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70627</xdr:rowOff>
    </xdr:from>
    <xdr:to>
      <xdr:col>41</xdr:col>
      <xdr:colOff>50800</xdr:colOff>
      <xdr:row>97</xdr:row>
      <xdr:rowOff>89898</xdr:rowOff>
    </xdr:to>
    <xdr:cxnSp macro="">
      <xdr:nvCxnSpPr>
        <xdr:cNvPr id="470" name="直線コネクタ 469"/>
        <xdr:cNvCxnSpPr/>
      </xdr:nvCxnSpPr>
      <xdr:spPr>
        <a:xfrm>
          <a:off x="6972300" y="16701277"/>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65732</xdr:rowOff>
    </xdr:from>
    <xdr:to>
      <xdr:col>55</xdr:col>
      <xdr:colOff>50800</xdr:colOff>
      <xdr:row>97</xdr:row>
      <xdr:rowOff>167332</xdr:rowOff>
    </xdr:to>
    <xdr:sp macro="" textlink="">
      <xdr:nvSpPr>
        <xdr:cNvPr id="480" name="楕円 479"/>
        <xdr:cNvSpPr/>
      </xdr:nvSpPr>
      <xdr:spPr>
        <a:xfrm>
          <a:off x="10426700" y="166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88609</xdr:rowOff>
    </xdr:from>
    <xdr:ext cx="534377" cy="259045"/>
    <xdr:sp macro="" textlink="">
      <xdr:nvSpPr>
        <xdr:cNvPr id="481" name="土木費該当値テキスト"/>
        <xdr:cNvSpPr txBox="1"/>
      </xdr:nvSpPr>
      <xdr:spPr>
        <a:xfrm>
          <a:off x="10528300" y="165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75733</xdr:rowOff>
    </xdr:from>
    <xdr:to>
      <xdr:col>50</xdr:col>
      <xdr:colOff>165100</xdr:colOff>
      <xdr:row>96</xdr:row>
      <xdr:rowOff>5883</xdr:rowOff>
    </xdr:to>
    <xdr:sp macro="" textlink="">
      <xdr:nvSpPr>
        <xdr:cNvPr id="482" name="楕円 481"/>
        <xdr:cNvSpPr/>
      </xdr:nvSpPr>
      <xdr:spPr>
        <a:xfrm>
          <a:off x="9588500" y="163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22410</xdr:rowOff>
    </xdr:from>
    <xdr:ext cx="599010" cy="259045"/>
    <xdr:sp macro="" textlink="">
      <xdr:nvSpPr>
        <xdr:cNvPr id="483" name="テキスト ボックス 482"/>
        <xdr:cNvSpPr txBox="1"/>
      </xdr:nvSpPr>
      <xdr:spPr>
        <a:xfrm>
          <a:off x="9339795" y="1613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79527</xdr:rowOff>
    </xdr:from>
    <xdr:to>
      <xdr:col>46</xdr:col>
      <xdr:colOff>38100</xdr:colOff>
      <xdr:row>97</xdr:row>
      <xdr:rowOff>9677</xdr:rowOff>
    </xdr:to>
    <xdr:sp macro="" textlink="">
      <xdr:nvSpPr>
        <xdr:cNvPr id="484" name="楕円 483"/>
        <xdr:cNvSpPr/>
      </xdr:nvSpPr>
      <xdr:spPr>
        <a:xfrm>
          <a:off x="8699500" y="165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26204</xdr:rowOff>
    </xdr:from>
    <xdr:ext cx="599010" cy="259045"/>
    <xdr:sp macro="" textlink="">
      <xdr:nvSpPr>
        <xdr:cNvPr id="485" name="テキスト ボックス 484"/>
        <xdr:cNvSpPr txBox="1"/>
      </xdr:nvSpPr>
      <xdr:spPr>
        <a:xfrm>
          <a:off x="8450795" y="163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39098</xdr:rowOff>
    </xdr:from>
    <xdr:to>
      <xdr:col>41</xdr:col>
      <xdr:colOff>101600</xdr:colOff>
      <xdr:row>97</xdr:row>
      <xdr:rowOff>140698</xdr:rowOff>
    </xdr:to>
    <xdr:sp macro="" textlink="">
      <xdr:nvSpPr>
        <xdr:cNvPr id="486" name="楕円 485"/>
        <xdr:cNvSpPr/>
      </xdr:nvSpPr>
      <xdr:spPr>
        <a:xfrm>
          <a:off x="7810500" y="166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157225</xdr:rowOff>
    </xdr:from>
    <xdr:ext cx="599010" cy="259045"/>
    <xdr:sp macro="" textlink="">
      <xdr:nvSpPr>
        <xdr:cNvPr id="487" name="テキスト ボックス 486"/>
        <xdr:cNvSpPr txBox="1"/>
      </xdr:nvSpPr>
      <xdr:spPr>
        <a:xfrm>
          <a:off x="7561795" y="1644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19827</xdr:rowOff>
    </xdr:from>
    <xdr:to>
      <xdr:col>36</xdr:col>
      <xdr:colOff>165100</xdr:colOff>
      <xdr:row>97</xdr:row>
      <xdr:rowOff>121427</xdr:rowOff>
    </xdr:to>
    <xdr:sp macro="" textlink="">
      <xdr:nvSpPr>
        <xdr:cNvPr id="488" name="楕円 487"/>
        <xdr:cNvSpPr/>
      </xdr:nvSpPr>
      <xdr:spPr>
        <a:xfrm>
          <a:off x="6921500" y="1665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137954</xdr:rowOff>
    </xdr:from>
    <xdr:ext cx="599010" cy="259045"/>
    <xdr:sp macro="" textlink="">
      <xdr:nvSpPr>
        <xdr:cNvPr id="489" name="テキスト ボックス 488"/>
        <xdr:cNvSpPr txBox="1"/>
      </xdr:nvSpPr>
      <xdr:spPr>
        <a:xfrm>
          <a:off x="6672795" y="164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22847</xdr:rowOff>
    </xdr:from>
    <xdr:to>
      <xdr:col>85</xdr:col>
      <xdr:colOff>127000</xdr:colOff>
      <xdr:row>39</xdr:row>
      <xdr:rowOff>44679</xdr:rowOff>
    </xdr:to>
    <xdr:cxnSp macro="">
      <xdr:nvCxnSpPr>
        <xdr:cNvPr id="519" name="直線コネクタ 518"/>
        <xdr:cNvCxnSpPr/>
      </xdr:nvCxnSpPr>
      <xdr:spPr>
        <a:xfrm flipV="1">
          <a:off x="15481300" y="670939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44679</xdr:rowOff>
    </xdr:from>
    <xdr:to>
      <xdr:col>81</xdr:col>
      <xdr:colOff>50800</xdr:colOff>
      <xdr:row>39</xdr:row>
      <xdr:rowOff>63138</xdr:rowOff>
    </xdr:to>
    <xdr:cxnSp macro="">
      <xdr:nvCxnSpPr>
        <xdr:cNvPr id="522" name="直線コネクタ 521"/>
        <xdr:cNvCxnSpPr/>
      </xdr:nvCxnSpPr>
      <xdr:spPr>
        <a:xfrm flipV="1">
          <a:off x="14592300" y="6731229"/>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63138</xdr:rowOff>
    </xdr:from>
    <xdr:to>
      <xdr:col>76</xdr:col>
      <xdr:colOff>114300</xdr:colOff>
      <xdr:row>39</xdr:row>
      <xdr:rowOff>78245</xdr:rowOff>
    </xdr:to>
    <xdr:cxnSp macro="">
      <xdr:nvCxnSpPr>
        <xdr:cNvPr id="525" name="直線コネクタ 524"/>
        <xdr:cNvCxnSpPr/>
      </xdr:nvCxnSpPr>
      <xdr:spPr>
        <a:xfrm flipV="1">
          <a:off x="13703300" y="6749688"/>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71920</xdr:rowOff>
    </xdr:from>
    <xdr:to>
      <xdr:col>71</xdr:col>
      <xdr:colOff>177800</xdr:colOff>
      <xdr:row>39</xdr:row>
      <xdr:rowOff>78245</xdr:rowOff>
    </xdr:to>
    <xdr:cxnSp macro="">
      <xdr:nvCxnSpPr>
        <xdr:cNvPr id="528" name="直線コネクタ 527"/>
        <xdr:cNvCxnSpPr/>
      </xdr:nvCxnSpPr>
      <xdr:spPr>
        <a:xfrm>
          <a:off x="12814300" y="675847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143497</xdr:rowOff>
    </xdr:from>
    <xdr:to>
      <xdr:col>85</xdr:col>
      <xdr:colOff>177800</xdr:colOff>
      <xdr:row>39</xdr:row>
      <xdr:rowOff>73647</xdr:rowOff>
    </xdr:to>
    <xdr:sp macro="" textlink="">
      <xdr:nvSpPr>
        <xdr:cNvPr id="538" name="楕円 537"/>
        <xdr:cNvSpPr/>
      </xdr:nvSpPr>
      <xdr:spPr>
        <a:xfrm>
          <a:off x="16268700" y="66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58424</xdr:rowOff>
    </xdr:from>
    <xdr:ext cx="534377" cy="259045"/>
    <xdr:sp macro="" textlink="">
      <xdr:nvSpPr>
        <xdr:cNvPr id="539" name="消防費該当値テキスト"/>
        <xdr:cNvSpPr txBox="1"/>
      </xdr:nvSpPr>
      <xdr:spPr>
        <a:xfrm>
          <a:off x="16370300" y="65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165329</xdr:rowOff>
    </xdr:from>
    <xdr:to>
      <xdr:col>81</xdr:col>
      <xdr:colOff>101600</xdr:colOff>
      <xdr:row>39</xdr:row>
      <xdr:rowOff>95479</xdr:rowOff>
    </xdr:to>
    <xdr:sp macro="" textlink="">
      <xdr:nvSpPr>
        <xdr:cNvPr id="540" name="楕円 539"/>
        <xdr:cNvSpPr/>
      </xdr:nvSpPr>
      <xdr:spPr>
        <a:xfrm>
          <a:off x="15430500" y="66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86606</xdr:rowOff>
    </xdr:from>
    <xdr:ext cx="534377" cy="259045"/>
    <xdr:sp macro="" textlink="">
      <xdr:nvSpPr>
        <xdr:cNvPr id="541" name="テキスト ボックス 540"/>
        <xdr:cNvSpPr txBox="1"/>
      </xdr:nvSpPr>
      <xdr:spPr>
        <a:xfrm>
          <a:off x="15214111" y="67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12338</xdr:rowOff>
    </xdr:from>
    <xdr:to>
      <xdr:col>76</xdr:col>
      <xdr:colOff>165100</xdr:colOff>
      <xdr:row>39</xdr:row>
      <xdr:rowOff>113938</xdr:rowOff>
    </xdr:to>
    <xdr:sp macro="" textlink="">
      <xdr:nvSpPr>
        <xdr:cNvPr id="542" name="楕円 541"/>
        <xdr:cNvSpPr/>
      </xdr:nvSpPr>
      <xdr:spPr>
        <a:xfrm>
          <a:off x="14541500" y="66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105065</xdr:rowOff>
    </xdr:from>
    <xdr:ext cx="534377" cy="259045"/>
    <xdr:sp macro="" textlink="">
      <xdr:nvSpPr>
        <xdr:cNvPr id="543" name="テキスト ボックス 542"/>
        <xdr:cNvSpPr txBox="1"/>
      </xdr:nvSpPr>
      <xdr:spPr>
        <a:xfrm>
          <a:off x="14325111" y="67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27445</xdr:rowOff>
    </xdr:from>
    <xdr:to>
      <xdr:col>72</xdr:col>
      <xdr:colOff>38100</xdr:colOff>
      <xdr:row>39</xdr:row>
      <xdr:rowOff>129045</xdr:rowOff>
    </xdr:to>
    <xdr:sp macro="" textlink="">
      <xdr:nvSpPr>
        <xdr:cNvPr id="544" name="楕円 543"/>
        <xdr:cNvSpPr/>
      </xdr:nvSpPr>
      <xdr:spPr>
        <a:xfrm>
          <a:off x="13652500" y="67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120172</xdr:rowOff>
    </xdr:from>
    <xdr:ext cx="534377" cy="259045"/>
    <xdr:sp macro="" textlink="">
      <xdr:nvSpPr>
        <xdr:cNvPr id="545" name="テキスト ボックス 544"/>
        <xdr:cNvSpPr txBox="1"/>
      </xdr:nvSpPr>
      <xdr:spPr>
        <a:xfrm>
          <a:off x="13436111" y="68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21120</xdr:rowOff>
    </xdr:from>
    <xdr:to>
      <xdr:col>67</xdr:col>
      <xdr:colOff>101600</xdr:colOff>
      <xdr:row>39</xdr:row>
      <xdr:rowOff>122720</xdr:rowOff>
    </xdr:to>
    <xdr:sp macro="" textlink="">
      <xdr:nvSpPr>
        <xdr:cNvPr id="546" name="楕円 545"/>
        <xdr:cNvSpPr/>
      </xdr:nvSpPr>
      <xdr:spPr>
        <a:xfrm>
          <a:off x="12763500" y="67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113847</xdr:rowOff>
    </xdr:from>
    <xdr:ext cx="534377" cy="259045"/>
    <xdr:sp macro="" textlink="">
      <xdr:nvSpPr>
        <xdr:cNvPr id="547" name="テキスト ボックス 546"/>
        <xdr:cNvSpPr txBox="1"/>
      </xdr:nvSpPr>
      <xdr:spPr>
        <a:xfrm>
          <a:off x="12547111" y="68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47327</xdr:rowOff>
    </xdr:from>
    <xdr:to>
      <xdr:col>85</xdr:col>
      <xdr:colOff>127000</xdr:colOff>
      <xdr:row>58</xdr:row>
      <xdr:rowOff>54687</xdr:rowOff>
    </xdr:to>
    <xdr:cxnSp macro="">
      <xdr:nvCxnSpPr>
        <xdr:cNvPr id="576" name="直線コネクタ 575"/>
        <xdr:cNvCxnSpPr/>
      </xdr:nvCxnSpPr>
      <xdr:spPr>
        <a:xfrm>
          <a:off x="15481300" y="9991427"/>
          <a:ext cx="8382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78066</xdr:rowOff>
    </xdr:from>
    <xdr:to>
      <xdr:col>81</xdr:col>
      <xdr:colOff>50800</xdr:colOff>
      <xdr:row>58</xdr:row>
      <xdr:rowOff>47327</xdr:rowOff>
    </xdr:to>
    <xdr:cxnSp macro="">
      <xdr:nvCxnSpPr>
        <xdr:cNvPr id="579" name="直線コネクタ 578"/>
        <xdr:cNvCxnSpPr/>
      </xdr:nvCxnSpPr>
      <xdr:spPr>
        <a:xfrm>
          <a:off x="14592300" y="9850716"/>
          <a:ext cx="889000" cy="14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78066</xdr:rowOff>
    </xdr:from>
    <xdr:to>
      <xdr:col>76</xdr:col>
      <xdr:colOff>114300</xdr:colOff>
      <xdr:row>57</xdr:row>
      <xdr:rowOff>108865</xdr:rowOff>
    </xdr:to>
    <xdr:cxnSp macro="">
      <xdr:nvCxnSpPr>
        <xdr:cNvPr id="582" name="直線コネクタ 581"/>
        <xdr:cNvCxnSpPr/>
      </xdr:nvCxnSpPr>
      <xdr:spPr>
        <a:xfrm flipV="1">
          <a:off x="13703300" y="9850716"/>
          <a:ext cx="8890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108865</xdr:rowOff>
    </xdr:from>
    <xdr:to>
      <xdr:col>71</xdr:col>
      <xdr:colOff>177800</xdr:colOff>
      <xdr:row>58</xdr:row>
      <xdr:rowOff>82272</xdr:rowOff>
    </xdr:to>
    <xdr:cxnSp macro="">
      <xdr:nvCxnSpPr>
        <xdr:cNvPr id="585" name="直線コネクタ 584"/>
        <xdr:cNvCxnSpPr/>
      </xdr:nvCxnSpPr>
      <xdr:spPr>
        <a:xfrm flipV="1">
          <a:off x="12814300" y="9881515"/>
          <a:ext cx="889000" cy="14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3887</xdr:rowOff>
    </xdr:from>
    <xdr:to>
      <xdr:col>85</xdr:col>
      <xdr:colOff>177800</xdr:colOff>
      <xdr:row>58</xdr:row>
      <xdr:rowOff>105487</xdr:rowOff>
    </xdr:to>
    <xdr:sp macro="" textlink="">
      <xdr:nvSpPr>
        <xdr:cNvPr id="595" name="楕円 594"/>
        <xdr:cNvSpPr/>
      </xdr:nvSpPr>
      <xdr:spPr>
        <a:xfrm>
          <a:off x="16268700" y="99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90264</xdr:rowOff>
    </xdr:from>
    <xdr:ext cx="534377" cy="259045"/>
    <xdr:sp macro="" textlink="">
      <xdr:nvSpPr>
        <xdr:cNvPr id="596" name="教育費該当値テキスト"/>
        <xdr:cNvSpPr txBox="1"/>
      </xdr:nvSpPr>
      <xdr:spPr>
        <a:xfrm>
          <a:off x="16370300" y="98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167977</xdr:rowOff>
    </xdr:from>
    <xdr:to>
      <xdr:col>81</xdr:col>
      <xdr:colOff>101600</xdr:colOff>
      <xdr:row>58</xdr:row>
      <xdr:rowOff>98127</xdr:rowOff>
    </xdr:to>
    <xdr:sp macro="" textlink="">
      <xdr:nvSpPr>
        <xdr:cNvPr id="597" name="楕円 596"/>
        <xdr:cNvSpPr/>
      </xdr:nvSpPr>
      <xdr:spPr>
        <a:xfrm>
          <a:off x="15430500" y="99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89254</xdr:rowOff>
    </xdr:from>
    <xdr:ext cx="534377" cy="259045"/>
    <xdr:sp macro="" textlink="">
      <xdr:nvSpPr>
        <xdr:cNvPr id="598" name="テキスト ボックス 597"/>
        <xdr:cNvSpPr txBox="1"/>
      </xdr:nvSpPr>
      <xdr:spPr>
        <a:xfrm>
          <a:off x="15214111" y="100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27266</xdr:rowOff>
    </xdr:from>
    <xdr:to>
      <xdr:col>76</xdr:col>
      <xdr:colOff>165100</xdr:colOff>
      <xdr:row>57</xdr:row>
      <xdr:rowOff>128866</xdr:rowOff>
    </xdr:to>
    <xdr:sp macro="" textlink="">
      <xdr:nvSpPr>
        <xdr:cNvPr id="599" name="楕円 598"/>
        <xdr:cNvSpPr/>
      </xdr:nvSpPr>
      <xdr:spPr>
        <a:xfrm>
          <a:off x="14541500" y="97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145393</xdr:rowOff>
    </xdr:from>
    <xdr:ext cx="534377" cy="259045"/>
    <xdr:sp macro="" textlink="">
      <xdr:nvSpPr>
        <xdr:cNvPr id="600" name="テキスト ボックス 599"/>
        <xdr:cNvSpPr txBox="1"/>
      </xdr:nvSpPr>
      <xdr:spPr>
        <a:xfrm>
          <a:off x="14325111" y="95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58065</xdr:rowOff>
    </xdr:from>
    <xdr:to>
      <xdr:col>72</xdr:col>
      <xdr:colOff>38100</xdr:colOff>
      <xdr:row>57</xdr:row>
      <xdr:rowOff>159665</xdr:rowOff>
    </xdr:to>
    <xdr:sp macro="" textlink="">
      <xdr:nvSpPr>
        <xdr:cNvPr id="601" name="楕円 600"/>
        <xdr:cNvSpPr/>
      </xdr:nvSpPr>
      <xdr:spPr>
        <a:xfrm>
          <a:off x="13652500" y="9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4742</xdr:rowOff>
    </xdr:from>
    <xdr:ext cx="534377" cy="259045"/>
    <xdr:sp macro="" textlink="">
      <xdr:nvSpPr>
        <xdr:cNvPr id="602" name="テキスト ボックス 601"/>
        <xdr:cNvSpPr txBox="1"/>
      </xdr:nvSpPr>
      <xdr:spPr>
        <a:xfrm>
          <a:off x="13436111" y="960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31472</xdr:rowOff>
    </xdr:from>
    <xdr:to>
      <xdr:col>67</xdr:col>
      <xdr:colOff>101600</xdr:colOff>
      <xdr:row>58</xdr:row>
      <xdr:rowOff>133072</xdr:rowOff>
    </xdr:to>
    <xdr:sp macro="" textlink="">
      <xdr:nvSpPr>
        <xdr:cNvPr id="603" name="楕円 602"/>
        <xdr:cNvSpPr/>
      </xdr:nvSpPr>
      <xdr:spPr>
        <a:xfrm>
          <a:off x="12763500" y="99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124199</xdr:rowOff>
    </xdr:from>
    <xdr:ext cx="534377" cy="259045"/>
    <xdr:sp macro="" textlink="">
      <xdr:nvSpPr>
        <xdr:cNvPr id="604" name="テキスト ボックス 603"/>
        <xdr:cNvSpPr txBox="1"/>
      </xdr:nvSpPr>
      <xdr:spPr>
        <a:xfrm>
          <a:off x="12547111" y="100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158141</xdr:rowOff>
    </xdr:from>
    <xdr:to>
      <xdr:col>85</xdr:col>
      <xdr:colOff>127000</xdr:colOff>
      <xdr:row>79</xdr:row>
      <xdr:rowOff>39288</xdr:rowOff>
    </xdr:to>
    <xdr:cxnSp macro="">
      <xdr:nvCxnSpPr>
        <xdr:cNvPr id="633" name="直線コネクタ 632"/>
        <xdr:cNvCxnSpPr/>
      </xdr:nvCxnSpPr>
      <xdr:spPr>
        <a:xfrm>
          <a:off x="15481300" y="13531241"/>
          <a:ext cx="8382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158141</xdr:rowOff>
    </xdr:from>
    <xdr:to>
      <xdr:col>81</xdr:col>
      <xdr:colOff>50800</xdr:colOff>
      <xdr:row>79</xdr:row>
      <xdr:rowOff>37897</xdr:rowOff>
    </xdr:to>
    <xdr:cxnSp macro="">
      <xdr:nvCxnSpPr>
        <xdr:cNvPr id="636" name="直線コネクタ 635"/>
        <xdr:cNvCxnSpPr/>
      </xdr:nvCxnSpPr>
      <xdr:spPr>
        <a:xfrm flipV="1">
          <a:off x="14592300" y="1353124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37897</xdr:rowOff>
    </xdr:from>
    <xdr:to>
      <xdr:col>76</xdr:col>
      <xdr:colOff>114300</xdr:colOff>
      <xdr:row>79</xdr:row>
      <xdr:rowOff>39612</xdr:rowOff>
    </xdr:to>
    <xdr:cxnSp macro="">
      <xdr:nvCxnSpPr>
        <xdr:cNvPr id="639" name="直線コネクタ 638"/>
        <xdr:cNvCxnSpPr/>
      </xdr:nvCxnSpPr>
      <xdr:spPr>
        <a:xfrm flipV="1">
          <a:off x="13703300" y="1358244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24924</xdr:rowOff>
    </xdr:from>
    <xdr:to>
      <xdr:col>71</xdr:col>
      <xdr:colOff>177800</xdr:colOff>
      <xdr:row>79</xdr:row>
      <xdr:rowOff>39612</xdr:rowOff>
    </xdr:to>
    <xdr:cxnSp macro="">
      <xdr:nvCxnSpPr>
        <xdr:cNvPr id="642" name="直線コネクタ 641"/>
        <xdr:cNvCxnSpPr/>
      </xdr:nvCxnSpPr>
      <xdr:spPr>
        <a:xfrm>
          <a:off x="12814300" y="1356947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159938</xdr:rowOff>
    </xdr:from>
    <xdr:to>
      <xdr:col>85</xdr:col>
      <xdr:colOff>177800</xdr:colOff>
      <xdr:row>79</xdr:row>
      <xdr:rowOff>90088</xdr:rowOff>
    </xdr:to>
    <xdr:sp macro="" textlink="">
      <xdr:nvSpPr>
        <xdr:cNvPr id="652" name="楕円 651"/>
        <xdr:cNvSpPr/>
      </xdr:nvSpPr>
      <xdr:spPr>
        <a:xfrm>
          <a:off x="16268700" y="135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74865</xdr:rowOff>
    </xdr:from>
    <xdr:ext cx="378565" cy="259045"/>
    <xdr:sp macro="" textlink="">
      <xdr:nvSpPr>
        <xdr:cNvPr id="653" name="災害復旧費該当値テキスト"/>
        <xdr:cNvSpPr txBox="1"/>
      </xdr:nvSpPr>
      <xdr:spPr>
        <a:xfrm>
          <a:off x="16370300" y="1344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107341</xdr:rowOff>
    </xdr:from>
    <xdr:to>
      <xdr:col>81</xdr:col>
      <xdr:colOff>101600</xdr:colOff>
      <xdr:row>79</xdr:row>
      <xdr:rowOff>37491</xdr:rowOff>
    </xdr:to>
    <xdr:sp macro="" textlink="">
      <xdr:nvSpPr>
        <xdr:cNvPr id="654" name="楕円 653"/>
        <xdr:cNvSpPr/>
      </xdr:nvSpPr>
      <xdr:spPr>
        <a:xfrm>
          <a:off x="15430500" y="134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28618</xdr:rowOff>
    </xdr:from>
    <xdr:ext cx="469744" cy="259045"/>
    <xdr:sp macro="" textlink="">
      <xdr:nvSpPr>
        <xdr:cNvPr id="655" name="テキスト ボックス 654"/>
        <xdr:cNvSpPr txBox="1"/>
      </xdr:nvSpPr>
      <xdr:spPr>
        <a:xfrm>
          <a:off x="15246428" y="135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158547</xdr:rowOff>
    </xdr:from>
    <xdr:to>
      <xdr:col>76</xdr:col>
      <xdr:colOff>165100</xdr:colOff>
      <xdr:row>79</xdr:row>
      <xdr:rowOff>88697</xdr:rowOff>
    </xdr:to>
    <xdr:sp macro="" textlink="">
      <xdr:nvSpPr>
        <xdr:cNvPr id="656" name="楕円 655"/>
        <xdr:cNvSpPr/>
      </xdr:nvSpPr>
      <xdr:spPr>
        <a:xfrm>
          <a:off x="14541500" y="135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79824</xdr:rowOff>
    </xdr:from>
    <xdr:ext cx="378565" cy="259045"/>
    <xdr:sp macro="" textlink="">
      <xdr:nvSpPr>
        <xdr:cNvPr id="657" name="テキスト ボックス 656"/>
        <xdr:cNvSpPr txBox="1"/>
      </xdr:nvSpPr>
      <xdr:spPr>
        <a:xfrm>
          <a:off x="14403017" y="13624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160262</xdr:rowOff>
    </xdr:from>
    <xdr:to>
      <xdr:col>72</xdr:col>
      <xdr:colOff>38100</xdr:colOff>
      <xdr:row>79</xdr:row>
      <xdr:rowOff>90412</xdr:rowOff>
    </xdr:to>
    <xdr:sp macro="" textlink="">
      <xdr:nvSpPr>
        <xdr:cNvPr id="658" name="楕円 657"/>
        <xdr:cNvSpPr/>
      </xdr:nvSpPr>
      <xdr:spPr>
        <a:xfrm>
          <a:off x="13652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81539</xdr:rowOff>
    </xdr:from>
    <xdr:ext cx="378565" cy="259045"/>
    <xdr:sp macro="" textlink="">
      <xdr:nvSpPr>
        <xdr:cNvPr id="659" name="テキスト ボックス 658"/>
        <xdr:cNvSpPr txBox="1"/>
      </xdr:nvSpPr>
      <xdr:spPr>
        <a:xfrm>
          <a:off x="13514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145574</xdr:rowOff>
    </xdr:from>
    <xdr:to>
      <xdr:col>67</xdr:col>
      <xdr:colOff>101600</xdr:colOff>
      <xdr:row>79</xdr:row>
      <xdr:rowOff>75724</xdr:rowOff>
    </xdr:to>
    <xdr:sp macro="" textlink="">
      <xdr:nvSpPr>
        <xdr:cNvPr id="660" name="楕円 659"/>
        <xdr:cNvSpPr/>
      </xdr:nvSpPr>
      <xdr:spPr>
        <a:xfrm>
          <a:off x="12763500" y="13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66851</xdr:rowOff>
    </xdr:from>
    <xdr:ext cx="469744" cy="259045"/>
    <xdr:sp macro="" textlink="">
      <xdr:nvSpPr>
        <xdr:cNvPr id="661" name="テキスト ボックス 660"/>
        <xdr:cNvSpPr txBox="1"/>
      </xdr:nvSpPr>
      <xdr:spPr>
        <a:xfrm>
          <a:off x="12579428" y="136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150713</xdr:rowOff>
    </xdr:from>
    <xdr:to>
      <xdr:col>85</xdr:col>
      <xdr:colOff>127000</xdr:colOff>
      <xdr:row>91</xdr:row>
      <xdr:rowOff>73557</xdr:rowOff>
    </xdr:to>
    <xdr:cxnSp macro="">
      <xdr:nvCxnSpPr>
        <xdr:cNvPr id="688" name="直線コネクタ 687"/>
        <xdr:cNvCxnSpPr/>
      </xdr:nvCxnSpPr>
      <xdr:spPr>
        <a:xfrm flipV="1">
          <a:off x="15481300" y="15581213"/>
          <a:ext cx="838200" cy="9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73557</xdr:rowOff>
    </xdr:from>
    <xdr:to>
      <xdr:col>81</xdr:col>
      <xdr:colOff>50800</xdr:colOff>
      <xdr:row>92</xdr:row>
      <xdr:rowOff>87068</xdr:rowOff>
    </xdr:to>
    <xdr:cxnSp macro="">
      <xdr:nvCxnSpPr>
        <xdr:cNvPr id="691" name="直線コネクタ 690"/>
        <xdr:cNvCxnSpPr/>
      </xdr:nvCxnSpPr>
      <xdr:spPr>
        <a:xfrm flipV="1">
          <a:off x="14592300" y="15675507"/>
          <a:ext cx="889000" cy="18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87068</xdr:rowOff>
    </xdr:from>
    <xdr:to>
      <xdr:col>76</xdr:col>
      <xdr:colOff>114300</xdr:colOff>
      <xdr:row>92</xdr:row>
      <xdr:rowOff>149676</xdr:rowOff>
    </xdr:to>
    <xdr:cxnSp macro="">
      <xdr:nvCxnSpPr>
        <xdr:cNvPr id="694" name="直線コネクタ 693"/>
        <xdr:cNvCxnSpPr/>
      </xdr:nvCxnSpPr>
      <xdr:spPr>
        <a:xfrm flipV="1">
          <a:off x="13703300" y="15860468"/>
          <a:ext cx="889000" cy="6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149676</xdr:rowOff>
    </xdr:from>
    <xdr:to>
      <xdr:col>71</xdr:col>
      <xdr:colOff>177800</xdr:colOff>
      <xdr:row>92</xdr:row>
      <xdr:rowOff>166391</xdr:rowOff>
    </xdr:to>
    <xdr:cxnSp macro="">
      <xdr:nvCxnSpPr>
        <xdr:cNvPr id="697" name="直線コネクタ 696"/>
        <xdr:cNvCxnSpPr/>
      </xdr:nvCxnSpPr>
      <xdr:spPr>
        <a:xfrm flipV="1">
          <a:off x="12814300" y="15923076"/>
          <a:ext cx="8890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99913</xdr:rowOff>
    </xdr:from>
    <xdr:to>
      <xdr:col>85</xdr:col>
      <xdr:colOff>177800</xdr:colOff>
      <xdr:row>91</xdr:row>
      <xdr:rowOff>30063</xdr:rowOff>
    </xdr:to>
    <xdr:sp macro="" textlink="">
      <xdr:nvSpPr>
        <xdr:cNvPr id="707" name="楕円 706"/>
        <xdr:cNvSpPr/>
      </xdr:nvSpPr>
      <xdr:spPr>
        <a:xfrm>
          <a:off x="16268700" y="155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52940</xdr:rowOff>
    </xdr:from>
    <xdr:ext cx="599010" cy="259045"/>
    <xdr:sp macro="" textlink="">
      <xdr:nvSpPr>
        <xdr:cNvPr id="708" name="公債費該当値テキスト"/>
        <xdr:cNvSpPr txBox="1"/>
      </xdr:nvSpPr>
      <xdr:spPr>
        <a:xfrm>
          <a:off x="16370300" y="1548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22757</xdr:rowOff>
    </xdr:from>
    <xdr:to>
      <xdr:col>81</xdr:col>
      <xdr:colOff>101600</xdr:colOff>
      <xdr:row>91</xdr:row>
      <xdr:rowOff>124357</xdr:rowOff>
    </xdr:to>
    <xdr:sp macro="" textlink="">
      <xdr:nvSpPr>
        <xdr:cNvPr id="709" name="楕円 708"/>
        <xdr:cNvSpPr/>
      </xdr:nvSpPr>
      <xdr:spPr>
        <a:xfrm>
          <a:off x="15430500" y="156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140884</xdr:rowOff>
    </xdr:from>
    <xdr:ext cx="599010" cy="259045"/>
    <xdr:sp macro="" textlink="">
      <xdr:nvSpPr>
        <xdr:cNvPr id="710" name="テキスト ボックス 709"/>
        <xdr:cNvSpPr txBox="1"/>
      </xdr:nvSpPr>
      <xdr:spPr>
        <a:xfrm>
          <a:off x="15181795" y="153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36268</xdr:rowOff>
    </xdr:from>
    <xdr:to>
      <xdr:col>76</xdr:col>
      <xdr:colOff>165100</xdr:colOff>
      <xdr:row>92</xdr:row>
      <xdr:rowOff>137868</xdr:rowOff>
    </xdr:to>
    <xdr:sp macro="" textlink="">
      <xdr:nvSpPr>
        <xdr:cNvPr id="711" name="楕円 710"/>
        <xdr:cNvSpPr/>
      </xdr:nvSpPr>
      <xdr:spPr>
        <a:xfrm>
          <a:off x="14541500" y="1580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154395</xdr:rowOff>
    </xdr:from>
    <xdr:ext cx="599010" cy="259045"/>
    <xdr:sp macro="" textlink="">
      <xdr:nvSpPr>
        <xdr:cNvPr id="712" name="テキスト ボックス 711"/>
        <xdr:cNvSpPr txBox="1"/>
      </xdr:nvSpPr>
      <xdr:spPr>
        <a:xfrm>
          <a:off x="14292795" y="1558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98876</xdr:rowOff>
    </xdr:from>
    <xdr:to>
      <xdr:col>72</xdr:col>
      <xdr:colOff>38100</xdr:colOff>
      <xdr:row>93</xdr:row>
      <xdr:rowOff>29026</xdr:rowOff>
    </xdr:to>
    <xdr:sp macro="" textlink="">
      <xdr:nvSpPr>
        <xdr:cNvPr id="713" name="楕円 712"/>
        <xdr:cNvSpPr/>
      </xdr:nvSpPr>
      <xdr:spPr>
        <a:xfrm>
          <a:off x="13652500" y="158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45553</xdr:rowOff>
    </xdr:from>
    <xdr:ext cx="599010" cy="259045"/>
    <xdr:sp macro="" textlink="">
      <xdr:nvSpPr>
        <xdr:cNvPr id="714" name="テキスト ボックス 713"/>
        <xdr:cNvSpPr txBox="1"/>
      </xdr:nvSpPr>
      <xdr:spPr>
        <a:xfrm>
          <a:off x="13403795" y="1564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115591</xdr:rowOff>
    </xdr:from>
    <xdr:to>
      <xdr:col>67</xdr:col>
      <xdr:colOff>101600</xdr:colOff>
      <xdr:row>93</xdr:row>
      <xdr:rowOff>45741</xdr:rowOff>
    </xdr:to>
    <xdr:sp macro="" textlink="">
      <xdr:nvSpPr>
        <xdr:cNvPr id="715" name="楕円 714"/>
        <xdr:cNvSpPr/>
      </xdr:nvSpPr>
      <xdr:spPr>
        <a:xfrm>
          <a:off x="12763500" y="158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62268</xdr:rowOff>
    </xdr:from>
    <xdr:ext cx="599010" cy="259045"/>
    <xdr:sp macro="" textlink="">
      <xdr:nvSpPr>
        <xdr:cNvPr id="716" name="テキスト ボックス 715"/>
        <xdr:cNvSpPr txBox="1"/>
      </xdr:nvSpPr>
      <xdr:spPr>
        <a:xfrm>
          <a:off x="12514795" y="1566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公債費においては、近年、大型の整備事業が集中し、地方債現在高や元利償還金が膨らんでおり、類似団体を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倍以上も上回っている。平成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大任町し尿処理・じん芥処理・埋立処分施設建設事業が開始されたことに伴い、公債費は上昇することが予想されるが、繰上償還を行うなど公債費率の抑制に努める。民生費では、類似団体と比較して、</a:t>
          </a:r>
          <a:r>
            <a:rPr kumimoji="1" lang="en-US" altLang="ja-JP" sz="1100">
              <a:solidFill>
                <a:schemeClr val="dk1"/>
              </a:solidFill>
              <a:effectLst/>
              <a:latin typeface="+mn-lt"/>
              <a:ea typeface="+mn-ea"/>
              <a:cs typeface="+mn-cs"/>
            </a:rPr>
            <a:t>70,435</a:t>
          </a:r>
          <a:r>
            <a:rPr kumimoji="1" lang="ja-JP" altLang="ja-JP" sz="1100">
              <a:solidFill>
                <a:schemeClr val="dk1"/>
              </a:solidFill>
              <a:effectLst/>
              <a:latin typeface="+mn-lt"/>
              <a:ea typeface="+mn-ea"/>
              <a:cs typeface="+mn-cs"/>
            </a:rPr>
            <a:t>円上回っている。主な要因としては、町内に幼稚園がないため、子どもを保育園に預ける傾向にあり、児童福祉費の保育所措置費が高いことがあげられる。また、高齢化率が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％を超えている現状から、老人福祉費が高いことがあげられる。今後も継続して、介護予防事業等を積極的に行う。</a:t>
          </a:r>
          <a:endParaRPr lang="ja-JP" altLang="ja-JP" sz="1400">
            <a:effectLst/>
          </a:endParaRPr>
        </a:p>
        <a:p>
          <a:r>
            <a:rPr kumimoji="1" lang="ja-JP" altLang="ja-JP" sz="1100">
              <a:solidFill>
                <a:schemeClr val="dk1"/>
              </a:solidFill>
              <a:effectLst/>
              <a:latin typeface="+mn-lt"/>
              <a:ea typeface="+mn-ea"/>
              <a:cs typeface="+mn-cs"/>
            </a:rPr>
            <a:t>　衛生費では、類似団体と比較して、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倍以上も上回っている。主な要因としては、平成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年度より、大任町し尿処理・じん芥処理・埋立処分施設建設事業が開始されたことがあげられる。</a:t>
          </a:r>
          <a:endParaRPr lang="ja-JP" altLang="ja-JP" sz="1400">
            <a:effectLst/>
          </a:endParaRPr>
        </a:p>
        <a:p>
          <a:r>
            <a:rPr kumimoji="1" lang="ja-JP" altLang="ja-JP" sz="1100">
              <a:solidFill>
                <a:schemeClr val="dk1"/>
              </a:solidFill>
              <a:effectLst/>
              <a:latin typeface="+mn-lt"/>
              <a:ea typeface="+mn-ea"/>
              <a:cs typeface="+mn-cs"/>
            </a:rPr>
            <a:t>　　その他の経費においては、類似団体とほぼ同じ水準にあるため、今後も現状維持に努める。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mn-lt"/>
              <a:ea typeface="ＭＳ ゴシック" pitchFamily="49" charset="-128"/>
            </a:rPr>
            <a:t>令和元</a:t>
          </a:r>
          <a:r>
            <a:rPr kumimoji="1" lang="ja-JP" altLang="ja-JP" sz="1100">
              <a:solidFill>
                <a:schemeClr val="dk1"/>
              </a:solidFill>
              <a:effectLst/>
              <a:latin typeface="+mn-lt"/>
              <a:ea typeface="+mn-ea"/>
              <a:cs typeface="+mn-cs"/>
            </a:rPr>
            <a:t>年度標準財政規模</a:t>
          </a:r>
          <a:r>
            <a:rPr kumimoji="1" lang="en-US" altLang="ja-JP" sz="1100">
              <a:solidFill>
                <a:schemeClr val="dk1"/>
              </a:solidFill>
              <a:effectLst/>
              <a:latin typeface="+mn-lt"/>
              <a:ea typeface="+mn-ea"/>
              <a:cs typeface="+mn-cs"/>
            </a:rPr>
            <a:t>2,400,480</a:t>
          </a:r>
          <a:r>
            <a:rPr kumimoji="1" lang="ja-JP" altLang="ja-JP" sz="1100">
              <a:solidFill>
                <a:schemeClr val="dk1"/>
              </a:solidFill>
              <a:effectLst/>
              <a:latin typeface="+mn-lt"/>
              <a:ea typeface="+mn-ea"/>
              <a:cs typeface="+mn-cs"/>
            </a:rPr>
            <a:t>千円に対し、財政調整基金は前年度に比べ、</a:t>
          </a:r>
          <a:r>
            <a:rPr kumimoji="1" lang="en-US" altLang="ja-JP" sz="1100">
              <a:solidFill>
                <a:schemeClr val="dk1"/>
              </a:solidFill>
              <a:effectLst/>
              <a:latin typeface="+mn-lt"/>
              <a:ea typeface="+mn-ea"/>
              <a:cs typeface="+mn-cs"/>
            </a:rPr>
            <a:t>248,554</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1,022,604</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42.60</a:t>
          </a:r>
          <a:r>
            <a:rPr kumimoji="1" lang="ja-JP" altLang="ja-JP" sz="1100">
              <a:solidFill>
                <a:schemeClr val="dk1"/>
              </a:solidFill>
              <a:effectLst/>
              <a:latin typeface="+mn-lt"/>
              <a:ea typeface="+mn-ea"/>
              <a:cs typeface="+mn-cs"/>
            </a:rPr>
            <a:t>％となった。実質収支額については、平成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33,060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となり、過去</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年間の中では比較的高い割合となっているが、さらなる改善努力が必要であると考えられる。</a:t>
          </a:r>
          <a:endParaRPr lang="ja-JP" altLang="ja-JP" sz="1400">
            <a:effectLst/>
          </a:endParaRPr>
        </a:p>
        <a:p>
          <a:r>
            <a:rPr kumimoji="1" lang="ja-JP" altLang="ja-JP" sz="1100">
              <a:solidFill>
                <a:schemeClr val="dk1"/>
              </a:solidFill>
              <a:effectLst/>
              <a:latin typeface="+mn-lt"/>
              <a:ea typeface="+mn-ea"/>
              <a:cs typeface="+mn-cs"/>
            </a:rPr>
            <a:t>　財政調整基金に関しては、歳計余剰金処分を取崩額が上回らないよう努力するとともに、不要不急な一般財源の支出を徹底的に抑制していく。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国民健康保険事業においては、平成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改善がみられるものの、依然として低い財政規模が続いており、財政状況が非常に厳しい状況にある。主な要因としては、高齢化と特定疾病などで医療費が増加する中、長引く不況や会社倒産等により、保険税の徴収額が低下してきていることがあげられる。</a:t>
          </a:r>
          <a:endParaRPr lang="ja-JP" altLang="ja-JP" sz="1400">
            <a:effectLst/>
          </a:endParaRPr>
        </a:p>
        <a:p>
          <a:r>
            <a:rPr kumimoji="1" lang="ja-JP" altLang="ja-JP" sz="1100">
              <a:solidFill>
                <a:schemeClr val="dk1"/>
              </a:solidFill>
              <a:effectLst/>
              <a:latin typeface="+mn-lt"/>
              <a:ea typeface="+mn-ea"/>
              <a:cs typeface="+mn-cs"/>
            </a:rPr>
            <a:t>　今後も継続して、重複多受診者の保健指導を行い、医療費の増加を防ぐとともに、保険税の見直しを行い、徴収担当とも協力して徴収率向上に努める。</a:t>
          </a:r>
          <a:endParaRPr lang="ja-JP" altLang="ja-JP" sz="1400">
            <a:effectLst/>
          </a:endParaRPr>
        </a:p>
        <a:p>
          <a:r>
            <a:rPr kumimoji="1" lang="ja-JP" altLang="ja-JP" sz="1100">
              <a:solidFill>
                <a:schemeClr val="dk1"/>
              </a:solidFill>
              <a:effectLst/>
              <a:latin typeface="+mn-lt"/>
              <a:ea typeface="+mn-ea"/>
              <a:cs typeface="+mn-cs"/>
            </a:rPr>
            <a:t>　一般会計においても、町税や住宅家賃など自主財源の確保に努め、歳出経費の削減はもとより、基金積立などを行い、今後も現在の水準維持を図る。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11205371</v>
      </c>
      <c r="BO4" s="462"/>
      <c r="BP4" s="462"/>
      <c r="BQ4" s="462"/>
      <c r="BR4" s="462"/>
      <c r="BS4" s="462"/>
      <c r="BT4" s="462"/>
      <c r="BU4" s="463"/>
      <c r="BV4" s="461">
        <v>9040822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20.7</v>
      </c>
      <c r="CU4" s="646"/>
      <c r="CV4" s="646"/>
      <c r="CW4" s="646"/>
      <c r="CX4" s="646"/>
      <c r="CY4" s="646"/>
      <c r="CZ4" s="646"/>
      <c r="DA4" s="647"/>
      <c r="DB4" s="645">
        <v>22.3</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10527555</v>
      </c>
      <c r="BO5" s="467"/>
      <c r="BP5" s="467"/>
      <c r="BQ5" s="467"/>
      <c r="BR5" s="467"/>
      <c r="BS5" s="467"/>
      <c r="BT5" s="467"/>
      <c r="BU5" s="468"/>
      <c r="BV5" s="466">
        <v>8510821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96.4</v>
      </c>
      <c r="CU5" s="437"/>
      <c r="CV5" s="437"/>
      <c r="CW5" s="437"/>
      <c r="CX5" s="437"/>
      <c r="CY5" s="437"/>
      <c r="CZ5" s="437"/>
      <c r="DA5" s="438"/>
      <c r="DB5" s="436">
        <v>100.8</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677816</v>
      </c>
      <c r="BO6" s="467"/>
      <c r="BP6" s="467"/>
      <c r="BQ6" s="467"/>
      <c r="BR6" s="467"/>
      <c r="BS6" s="467"/>
      <c r="BT6" s="467"/>
      <c r="BU6" s="468"/>
      <c r="BV6" s="466">
        <v>530001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99.2</v>
      </c>
      <c r="CU6" s="620"/>
      <c r="CV6" s="620"/>
      <c r="CW6" s="620"/>
      <c r="CX6" s="620"/>
      <c r="CY6" s="620"/>
      <c r="CZ6" s="620"/>
      <c r="DA6" s="621"/>
      <c r="DB6" s="619">
        <v>104.8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181929</v>
      </c>
      <c r="BO7" s="467"/>
      <c r="BP7" s="467"/>
      <c r="BQ7" s="467"/>
      <c r="BR7" s="467"/>
      <c r="BS7" s="467"/>
      <c r="BT7" s="467"/>
      <c r="BU7" s="468"/>
      <c r="BV7" s="466">
        <v>1054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2400480</v>
      </c>
      <c r="CU7" s="467"/>
      <c r="CV7" s="467"/>
      <c r="CW7" s="467"/>
      <c r="CX7" s="467"/>
      <c r="CY7" s="467"/>
      <c r="CZ7" s="467"/>
      <c r="DA7" s="468"/>
      <c r="DB7" s="466">
        <v>2374302</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495887</v>
      </c>
      <c r="BO8" s="467"/>
      <c r="BP8" s="467"/>
      <c r="BQ8" s="467"/>
      <c r="BR8" s="467"/>
      <c r="BS8" s="467"/>
      <c r="BT8" s="467"/>
      <c r="BU8" s="468"/>
      <c r="BV8" s="466">
        <v>528947</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v>
      </c>
      <c r="CU8" s="580"/>
      <c r="CV8" s="580"/>
      <c r="CW8" s="580"/>
      <c r="CX8" s="580"/>
      <c r="CY8" s="580"/>
      <c r="CZ8" s="580"/>
      <c r="DA8" s="581"/>
      <c r="DB8" s="579">
        <v>0.2</v>
      </c>
      <c r="DC8" s="580"/>
      <c r="DD8" s="580"/>
      <c r="DE8" s="580"/>
      <c r="DF8" s="580"/>
      <c r="DG8" s="580"/>
      <c r="DH8" s="580"/>
      <c r="DI8" s="581"/>
      <c r="DJ8" s="186"/>
      <c r="DK8" s="186"/>
      <c r="DL8" s="186"/>
      <c r="DM8" s="186"/>
      <c r="DN8" s="186"/>
      <c r="DO8" s="186"/>
    </row>
    <row r="9" spans="1:119" ht="18.75" customHeight="1" thickBot="1">
      <c r="A9" s="187"/>
      <c r="B9" s="608" t="s">
        <v>110</v>
      </c>
      <c r="C9" s="609"/>
      <c r="D9" s="609"/>
      <c r="E9" s="609"/>
      <c r="F9" s="609"/>
      <c r="G9" s="609"/>
      <c r="H9" s="609"/>
      <c r="I9" s="609"/>
      <c r="J9" s="609"/>
      <c r="K9" s="529"/>
      <c r="L9" s="610" t="s">
        <v>111</v>
      </c>
      <c r="M9" s="611"/>
      <c r="N9" s="611"/>
      <c r="O9" s="611"/>
      <c r="P9" s="611"/>
      <c r="Q9" s="612"/>
      <c r="R9" s="613">
        <v>5176</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-33060</v>
      </c>
      <c r="BO9" s="467"/>
      <c r="BP9" s="467"/>
      <c r="BQ9" s="467"/>
      <c r="BR9" s="467"/>
      <c r="BS9" s="467"/>
      <c r="BT9" s="467"/>
      <c r="BU9" s="468"/>
      <c r="BV9" s="466">
        <v>89668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38.6</v>
      </c>
      <c r="CU9" s="437"/>
      <c r="CV9" s="437"/>
      <c r="CW9" s="437"/>
      <c r="CX9" s="437"/>
      <c r="CY9" s="437"/>
      <c r="CZ9" s="437"/>
      <c r="DA9" s="438"/>
      <c r="DB9" s="436">
        <v>38.299999999999997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5503</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1446</v>
      </c>
      <c r="BO10" s="467"/>
      <c r="BP10" s="467"/>
      <c r="BQ10" s="467"/>
      <c r="BR10" s="467"/>
      <c r="BS10" s="467"/>
      <c r="BT10" s="467"/>
      <c r="BU10" s="468"/>
      <c r="BV10" s="466">
        <v>2260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422949</v>
      </c>
      <c r="BO11" s="467"/>
      <c r="BP11" s="467"/>
      <c r="BQ11" s="467"/>
      <c r="BR11" s="467"/>
      <c r="BS11" s="467"/>
      <c r="BT11" s="467"/>
      <c r="BU11" s="468"/>
      <c r="BV11" s="466">
        <v>277981</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5265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650000</v>
      </c>
      <c r="BO12" s="467"/>
      <c r="BP12" s="467"/>
      <c r="BQ12" s="467"/>
      <c r="BR12" s="467"/>
      <c r="BS12" s="467"/>
      <c r="BT12" s="467"/>
      <c r="BU12" s="468"/>
      <c r="BV12" s="466">
        <v>400729</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5256</v>
      </c>
      <c r="S13" s="570"/>
      <c r="T13" s="570"/>
      <c r="U13" s="570"/>
      <c r="V13" s="571"/>
      <c r="W13" s="557" t="s">
        <v>140</v>
      </c>
      <c r="X13" s="479"/>
      <c r="Y13" s="479"/>
      <c r="Z13" s="479"/>
      <c r="AA13" s="479"/>
      <c r="AB13" s="480"/>
      <c r="AC13" s="442">
        <v>56</v>
      </c>
      <c r="AD13" s="443"/>
      <c r="AE13" s="443"/>
      <c r="AF13" s="443"/>
      <c r="AG13" s="444"/>
      <c r="AH13" s="442">
        <v>66</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-258665</v>
      </c>
      <c r="BO13" s="467"/>
      <c r="BP13" s="467"/>
      <c r="BQ13" s="467"/>
      <c r="BR13" s="467"/>
      <c r="BS13" s="467"/>
      <c r="BT13" s="467"/>
      <c r="BU13" s="468"/>
      <c r="BV13" s="466">
        <v>-30820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17.7</v>
      </c>
      <c r="CU13" s="437"/>
      <c r="CV13" s="437"/>
      <c r="CW13" s="437"/>
      <c r="CX13" s="437"/>
      <c r="CY13" s="437"/>
      <c r="CZ13" s="437"/>
      <c r="DA13" s="438"/>
      <c r="DB13" s="436">
        <v>17.399999999999999</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5293</v>
      </c>
      <c r="S14" s="570"/>
      <c r="T14" s="570"/>
      <c r="U14" s="570"/>
      <c r="V14" s="571"/>
      <c r="W14" s="572"/>
      <c r="X14" s="482"/>
      <c r="Y14" s="482"/>
      <c r="Z14" s="482"/>
      <c r="AA14" s="482"/>
      <c r="AB14" s="483"/>
      <c r="AC14" s="562">
        <v>3</v>
      </c>
      <c r="AD14" s="563"/>
      <c r="AE14" s="563"/>
      <c r="AF14" s="563"/>
      <c r="AG14" s="564"/>
      <c r="AH14" s="562">
        <v>3.4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74.400000000000006</v>
      </c>
      <c r="CU14" s="574"/>
      <c r="CV14" s="574"/>
      <c r="CW14" s="574"/>
      <c r="CX14" s="574"/>
      <c r="CY14" s="574"/>
      <c r="CZ14" s="574"/>
      <c r="DA14" s="575"/>
      <c r="DB14" s="573">
        <v>2.6</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5285</v>
      </c>
      <c r="S15" s="570"/>
      <c r="T15" s="570"/>
      <c r="U15" s="570"/>
      <c r="V15" s="571"/>
      <c r="W15" s="557" t="s">
        <v>148</v>
      </c>
      <c r="X15" s="479"/>
      <c r="Y15" s="479"/>
      <c r="Z15" s="479"/>
      <c r="AA15" s="479"/>
      <c r="AB15" s="480"/>
      <c r="AC15" s="442">
        <v>486</v>
      </c>
      <c r="AD15" s="443"/>
      <c r="AE15" s="443"/>
      <c r="AF15" s="443"/>
      <c r="AG15" s="444"/>
      <c r="AH15" s="442">
        <v>496</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454212</v>
      </c>
      <c r="BO15" s="462"/>
      <c r="BP15" s="462"/>
      <c r="BQ15" s="462"/>
      <c r="BR15" s="462"/>
      <c r="BS15" s="462"/>
      <c r="BT15" s="462"/>
      <c r="BU15" s="463"/>
      <c r="BV15" s="461">
        <v>437414</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25.9</v>
      </c>
      <c r="AD16" s="563"/>
      <c r="AE16" s="563"/>
      <c r="AF16" s="563"/>
      <c r="AG16" s="564"/>
      <c r="AH16" s="562">
        <v>25.9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2218880</v>
      </c>
      <c r="BO16" s="467"/>
      <c r="BP16" s="467"/>
      <c r="BQ16" s="467"/>
      <c r="BR16" s="467"/>
      <c r="BS16" s="467"/>
      <c r="BT16" s="467"/>
      <c r="BU16" s="468"/>
      <c r="BV16" s="466">
        <v>2170979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1335</v>
      </c>
      <c r="AD17" s="443"/>
      <c r="AE17" s="443"/>
      <c r="AF17" s="443"/>
      <c r="AG17" s="444"/>
      <c r="AH17" s="442">
        <v>1352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569614</v>
      </c>
      <c r="BO17" s="467"/>
      <c r="BP17" s="467"/>
      <c r="BQ17" s="467"/>
      <c r="BR17" s="467"/>
      <c r="BS17" s="467"/>
      <c r="BT17" s="467"/>
      <c r="BU17" s="468"/>
      <c r="BV17" s="466">
        <v>547805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14.26</v>
      </c>
      <c r="M18" s="531"/>
      <c r="N18" s="531"/>
      <c r="O18" s="531"/>
      <c r="P18" s="531"/>
      <c r="Q18" s="531"/>
      <c r="R18" s="532"/>
      <c r="S18" s="532"/>
      <c r="T18" s="532"/>
      <c r="U18" s="532"/>
      <c r="V18" s="533"/>
      <c r="W18" s="547"/>
      <c r="X18" s="548"/>
      <c r="Y18" s="548"/>
      <c r="Z18" s="548"/>
      <c r="AA18" s="548"/>
      <c r="AB18" s="558"/>
      <c r="AC18" s="430">
        <v>71.099999999999994</v>
      </c>
      <c r="AD18" s="431"/>
      <c r="AE18" s="431"/>
      <c r="AF18" s="431"/>
      <c r="AG18" s="534"/>
      <c r="AH18" s="430">
        <v>70.599999999999994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2322001</v>
      </c>
      <c r="BO18" s="467"/>
      <c r="BP18" s="467"/>
      <c r="BQ18" s="467"/>
      <c r="BR18" s="467"/>
      <c r="BS18" s="467"/>
      <c r="BT18" s="467"/>
      <c r="BU18" s="468"/>
      <c r="BV18" s="466">
        <v>2430611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363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3691741</v>
      </c>
      <c r="BO19" s="467"/>
      <c r="BP19" s="467"/>
      <c r="BQ19" s="467"/>
      <c r="BR19" s="467"/>
      <c r="BS19" s="467"/>
      <c r="BT19" s="467"/>
      <c r="BU19" s="468"/>
      <c r="BV19" s="466">
        <v>3371966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2052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17294376</v>
      </c>
      <c r="BO23" s="467"/>
      <c r="BP23" s="467"/>
      <c r="BQ23" s="467"/>
      <c r="BR23" s="467"/>
      <c r="BS23" s="467"/>
      <c r="BT23" s="467"/>
      <c r="BU23" s="468"/>
      <c r="BV23" s="466">
        <v>13780056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8240</v>
      </c>
      <c r="R24" s="443"/>
      <c r="S24" s="443"/>
      <c r="T24" s="443"/>
      <c r="U24" s="443"/>
      <c r="V24" s="444"/>
      <c r="W24" s="508"/>
      <c r="X24" s="499"/>
      <c r="Y24" s="500"/>
      <c r="Z24" s="439" t="s">
        <v>172</v>
      </c>
      <c r="AA24" s="440"/>
      <c r="AB24" s="440"/>
      <c r="AC24" s="440"/>
      <c r="AD24" s="440"/>
      <c r="AE24" s="440"/>
      <c r="AF24" s="440"/>
      <c r="AG24" s="441"/>
      <c r="AH24" s="442">
        <v>68</v>
      </c>
      <c r="AI24" s="443"/>
      <c r="AJ24" s="443"/>
      <c r="AK24" s="443"/>
      <c r="AL24" s="444"/>
      <c r="AM24" s="442">
        <v>180948</v>
      </c>
      <c r="AN24" s="443"/>
      <c r="AO24" s="443"/>
      <c r="AP24" s="443"/>
      <c r="AQ24" s="443"/>
      <c r="AR24" s="444"/>
      <c r="AS24" s="442">
        <v>2661</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16094955</v>
      </c>
      <c r="BO24" s="467"/>
      <c r="BP24" s="467"/>
      <c r="BQ24" s="467"/>
      <c r="BR24" s="467"/>
      <c r="BS24" s="467"/>
      <c r="BT24" s="467"/>
      <c r="BU24" s="468"/>
      <c r="BV24" s="466">
        <v>12415595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6420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128</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95372</v>
      </c>
      <c r="BO25" s="462"/>
      <c r="BP25" s="462"/>
      <c r="BQ25" s="462"/>
      <c r="BR25" s="462"/>
      <c r="BS25" s="462"/>
      <c r="BT25" s="462"/>
      <c r="BU25" s="463"/>
      <c r="BV25" s="461">
        <v>101073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178</v>
      </c>
      <c r="F26" s="440"/>
      <c r="G26" s="440"/>
      <c r="H26" s="440"/>
      <c r="I26" s="440"/>
      <c r="J26" s="440"/>
      <c r="K26" s="441"/>
      <c r="L26" s="442">
        <v>1</v>
      </c>
      <c r="M26" s="443"/>
      <c r="N26" s="443"/>
      <c r="O26" s="443"/>
      <c r="P26" s="444"/>
      <c r="Q26" s="442">
        <v>5600</v>
      </c>
      <c r="R26" s="443"/>
      <c r="S26" s="443"/>
      <c r="T26" s="443"/>
      <c r="U26" s="443"/>
      <c r="V26" s="444"/>
      <c r="W26" s="508"/>
      <c r="X26" s="499"/>
      <c r="Y26" s="500"/>
      <c r="Z26" s="439" t="s">
        <v>179</v>
      </c>
      <c r="AA26" s="521"/>
      <c r="AB26" s="521"/>
      <c r="AC26" s="521"/>
      <c r="AD26" s="521"/>
      <c r="AE26" s="521"/>
      <c r="AF26" s="521"/>
      <c r="AG26" s="522"/>
      <c r="AH26" s="442">
        <v>8</v>
      </c>
      <c r="AI26" s="443"/>
      <c r="AJ26" s="443"/>
      <c r="AK26" s="443"/>
      <c r="AL26" s="444"/>
      <c r="AM26" s="442">
        <v>17592</v>
      </c>
      <c r="AN26" s="443"/>
      <c r="AO26" s="443"/>
      <c r="AP26" s="443"/>
      <c r="AQ26" s="443"/>
      <c r="AR26" s="444"/>
      <c r="AS26" s="442">
        <v>2199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182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3112</v>
      </c>
      <c r="R27" s="443"/>
      <c r="S27" s="443"/>
      <c r="T27" s="443"/>
      <c r="U27" s="443"/>
      <c r="V27" s="444"/>
      <c r="W27" s="508"/>
      <c r="X27" s="499"/>
      <c r="Y27" s="500"/>
      <c r="Z27" s="439" t="s">
        <v>184</v>
      </c>
      <c r="AA27" s="440"/>
      <c r="AB27" s="440"/>
      <c r="AC27" s="440"/>
      <c r="AD27" s="440"/>
      <c r="AE27" s="440"/>
      <c r="AF27" s="440"/>
      <c r="AG27" s="441"/>
      <c r="AH27" s="442">
        <v>1</v>
      </c>
      <c r="AI27" s="443"/>
      <c r="AJ27" s="443"/>
      <c r="AK27" s="443"/>
      <c r="AL27" s="444"/>
      <c r="AM27" s="442" t="s">
        <v>185</v>
      </c>
      <c r="AN27" s="443"/>
      <c r="AO27" s="443"/>
      <c r="AP27" s="443"/>
      <c r="AQ27" s="443"/>
      <c r="AR27" s="444"/>
      <c r="AS27" s="442" t="s">
        <v>186</v>
      </c>
      <c r="AT27" s="443"/>
      <c r="AU27" s="443"/>
      <c r="AV27" s="443"/>
      <c r="AW27" s="443"/>
      <c r="AX27" s="445"/>
      <c r="AY27" s="472" t="s">
        <v>187</v>
      </c>
      <c r="AZ27" s="473"/>
      <c r="BA27" s="473"/>
      <c r="BB27" s="473"/>
      <c r="BC27" s="473"/>
      <c r="BD27" s="473"/>
      <c r="BE27" s="473"/>
      <c r="BF27" s="473"/>
      <c r="BG27" s="473"/>
      <c r="BH27" s="473"/>
      <c r="BI27" s="473"/>
      <c r="BJ27" s="473"/>
      <c r="BK27" s="473"/>
      <c r="BL27" s="473"/>
      <c r="BM27" s="474"/>
      <c r="BN27" s="469" t="s">
        <v>128</v>
      </c>
      <c r="BO27" s="470"/>
      <c r="BP27" s="470"/>
      <c r="BQ27" s="470"/>
      <c r="BR27" s="470"/>
      <c r="BS27" s="470"/>
      <c r="BT27" s="470"/>
      <c r="BU27" s="471"/>
      <c r="BV27" s="469" t="s">
        <v>181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188</v>
      </c>
      <c r="F28" s="440"/>
      <c r="G28" s="440"/>
      <c r="H28" s="440"/>
      <c r="I28" s="440"/>
      <c r="J28" s="440"/>
      <c r="K28" s="441"/>
      <c r="L28" s="442">
        <v>1</v>
      </c>
      <c r="M28" s="443"/>
      <c r="N28" s="443"/>
      <c r="O28" s="443"/>
      <c r="P28" s="444"/>
      <c r="Q28" s="442">
        <v>2678</v>
      </c>
      <c r="R28" s="443"/>
      <c r="S28" s="443"/>
      <c r="T28" s="443"/>
      <c r="U28" s="443"/>
      <c r="V28" s="444"/>
      <c r="W28" s="508"/>
      <c r="X28" s="499"/>
      <c r="Y28" s="500"/>
      <c r="Z28" s="439" t="s">
        <v>189</v>
      </c>
      <c r="AA28" s="440"/>
      <c r="AB28" s="440"/>
      <c r="AC28" s="440"/>
      <c r="AD28" s="440"/>
      <c r="AE28" s="440"/>
      <c r="AF28" s="440"/>
      <c r="AG28" s="441"/>
      <c r="AH28" s="442" t="s">
        <v>190</v>
      </c>
      <c r="AI28" s="443"/>
      <c r="AJ28" s="443"/>
      <c r="AK28" s="443"/>
      <c r="AL28" s="444"/>
      <c r="AM28" s="442" t="s">
        <v>182</v>
      </c>
      <c r="AN28" s="443"/>
      <c r="AO28" s="443"/>
      <c r="AP28" s="443"/>
      <c r="AQ28" s="443"/>
      <c r="AR28" s="444"/>
      <c r="AS28" s="442" t="s">
        <v>191</v>
      </c>
      <c r="AT28" s="443"/>
      <c r="AU28" s="443"/>
      <c r="AV28" s="443"/>
      <c r="AW28" s="443"/>
      <c r="AX28" s="445"/>
      <c r="AY28" s="449" t="s">
        <v>192</v>
      </c>
      <c r="AZ28" s="450"/>
      <c r="BA28" s="450"/>
      <c r="BB28" s="451"/>
      <c r="BC28" s="458" t="s">
        <v>48</v>
      </c>
      <c r="BD28" s="459"/>
      <c r="BE28" s="459"/>
      <c r="BF28" s="459"/>
      <c r="BG28" s="459"/>
      <c r="BH28" s="459"/>
      <c r="BI28" s="459"/>
      <c r="BJ28" s="459"/>
      <c r="BK28" s="459"/>
      <c r="BL28" s="459"/>
      <c r="BM28" s="460"/>
      <c r="BN28" s="461">
        <v>1022604</v>
      </c>
      <c r="BO28" s="462"/>
      <c r="BP28" s="462"/>
      <c r="BQ28" s="462"/>
      <c r="BR28" s="462"/>
      <c r="BS28" s="462"/>
      <c r="BT28" s="462"/>
      <c r="BU28" s="463"/>
      <c r="BV28" s="461">
        <v>1271158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193</v>
      </c>
      <c r="F29" s="440"/>
      <c r="G29" s="440"/>
      <c r="H29" s="440"/>
      <c r="I29" s="440"/>
      <c r="J29" s="440"/>
      <c r="K29" s="441"/>
      <c r="L29" s="442">
        <v>9</v>
      </c>
      <c r="M29" s="443"/>
      <c r="N29" s="443"/>
      <c r="O29" s="443"/>
      <c r="P29" s="444"/>
      <c r="Q29" s="442">
        <v>2466</v>
      </c>
      <c r="R29" s="443"/>
      <c r="S29" s="443"/>
      <c r="T29" s="443"/>
      <c r="U29" s="443"/>
      <c r="V29" s="444"/>
      <c r="W29" s="509"/>
      <c r="X29" s="510"/>
      <c r="Y29" s="511"/>
      <c r="Z29" s="439" t="s">
        <v>194</v>
      </c>
      <c r="AA29" s="440"/>
      <c r="AB29" s="440"/>
      <c r="AC29" s="440"/>
      <c r="AD29" s="440"/>
      <c r="AE29" s="440"/>
      <c r="AF29" s="440"/>
      <c r="AG29" s="441"/>
      <c r="AH29" s="442">
        <v>69</v>
      </c>
      <c r="AI29" s="443"/>
      <c r="AJ29" s="443"/>
      <c r="AK29" s="443"/>
      <c r="AL29" s="444"/>
      <c r="AM29" s="442">
        <v>183213</v>
      </c>
      <c r="AN29" s="443"/>
      <c r="AO29" s="443"/>
      <c r="AP29" s="443"/>
      <c r="AQ29" s="443"/>
      <c r="AR29" s="444"/>
      <c r="AS29" s="442">
        <v>2655</v>
      </c>
      <c r="AT29" s="443"/>
      <c r="AU29" s="443"/>
      <c r="AV29" s="443"/>
      <c r="AW29" s="443"/>
      <c r="AX29" s="445"/>
      <c r="AY29" s="452"/>
      <c r="AZ29" s="453"/>
      <c r="BA29" s="453"/>
      <c r="BB29" s="454"/>
      <c r="BC29" s="446" t="s">
        <v>195</v>
      </c>
      <c r="BD29" s="447"/>
      <c r="BE29" s="447"/>
      <c r="BF29" s="447"/>
      <c r="BG29" s="447"/>
      <c r="BH29" s="447"/>
      <c r="BI29" s="447"/>
      <c r="BJ29" s="447"/>
      <c r="BK29" s="447"/>
      <c r="BL29" s="447"/>
      <c r="BM29" s="448"/>
      <c r="BN29" s="466">
        <v>453070</v>
      </c>
      <c r="BO29" s="467"/>
      <c r="BP29" s="467"/>
      <c r="BQ29" s="467"/>
      <c r="BR29" s="467"/>
      <c r="BS29" s="467"/>
      <c r="BT29" s="467"/>
      <c r="BU29" s="468"/>
      <c r="BV29" s="466">
        <v>452731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196</v>
      </c>
      <c r="X30" s="519"/>
      <c r="Y30" s="519"/>
      <c r="Z30" s="519"/>
      <c r="AA30" s="519"/>
      <c r="AB30" s="519"/>
      <c r="AC30" s="519"/>
      <c r="AD30" s="519"/>
      <c r="AE30" s="519"/>
      <c r="AF30" s="519"/>
      <c r="AG30" s="520"/>
      <c r="AH30" s="430">
        <v>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1701003</v>
      </c>
      <c r="BO30" s="470"/>
      <c r="BP30" s="470"/>
      <c r="BQ30" s="470"/>
      <c r="BR30" s="470"/>
      <c r="BS30" s="470"/>
      <c r="BT30" s="470"/>
      <c r="BU30" s="471"/>
      <c r="BV30" s="469">
        <v>1581860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203</v>
      </c>
      <c r="D33" s="429"/>
      <c r="E33" s="428" t="s">
        <v>204</v>
      </c>
      <c r="F33" s="428"/>
      <c r="G33" s="428"/>
      <c r="H33" s="428"/>
      <c r="I33" s="428"/>
      <c r="J33" s="428"/>
      <c r="K33" s="428"/>
      <c r="L33" s="428"/>
      <c r="M33" s="428"/>
      <c r="N33" s="428"/>
      <c r="O33" s="428"/>
      <c r="P33" s="428"/>
      <c r="Q33" s="428"/>
      <c r="R33" s="428"/>
      <c r="S33" s="428"/>
      <c r="T33" s="216"/>
      <c r="U33" s="429" t="s">
        <v>205</v>
      </c>
      <c r="V33" s="429"/>
      <c r="W33" s="428" t="s">
        <v>206</v>
      </c>
      <c r="X33" s="428"/>
      <c r="Y33" s="428"/>
      <c r="Z33" s="428"/>
      <c r="AA33" s="428"/>
      <c r="AB33" s="428"/>
      <c r="AC33" s="428"/>
      <c r="AD33" s="428"/>
      <c r="AE33" s="428"/>
      <c r="AF33" s="428"/>
      <c r="AG33" s="428"/>
      <c r="AH33" s="428"/>
      <c r="AI33" s="428"/>
      <c r="AJ33" s="428"/>
      <c r="AK33" s="428"/>
      <c r="AL33" s="216"/>
      <c r="AM33" s="429" t="s">
        <v>203</v>
      </c>
      <c r="AN33" s="429"/>
      <c r="AO33" s="428" t="s">
        <v>207</v>
      </c>
      <c r="AP33" s="428"/>
      <c r="AQ33" s="428"/>
      <c r="AR33" s="428"/>
      <c r="AS33" s="428"/>
      <c r="AT33" s="428"/>
      <c r="AU33" s="428"/>
      <c r="AV33" s="428"/>
      <c r="AW33" s="428"/>
      <c r="AX33" s="428"/>
      <c r="AY33" s="428"/>
      <c r="AZ33" s="428"/>
      <c r="BA33" s="428"/>
      <c r="BB33" s="428"/>
      <c r="BC33" s="428"/>
      <c r="BD33" s="217"/>
      <c r="BE33" s="428" t="s">
        <v>208</v>
      </c>
      <c r="BF33" s="428"/>
      <c r="BG33" s="428" t="s">
        <v>209</v>
      </c>
      <c r="BH33" s="428"/>
      <c r="BI33" s="428"/>
      <c r="BJ33" s="428"/>
      <c r="BK33" s="428"/>
      <c r="BL33" s="428"/>
      <c r="BM33" s="428"/>
      <c r="BN33" s="428"/>
      <c r="BO33" s="428"/>
      <c r="BP33" s="428"/>
      <c r="BQ33" s="428"/>
      <c r="BR33" s="428"/>
      <c r="BS33" s="428"/>
      <c r="BT33" s="428"/>
      <c r="BU33" s="428"/>
      <c r="BV33" s="217"/>
      <c r="BW33" s="429" t="s">
        <v>208</v>
      </c>
      <c r="BX33" s="429"/>
      <c r="BY33" s="428" t="s">
        <v>210</v>
      </c>
      <c r="BZ33" s="428"/>
      <c r="CA33" s="428"/>
      <c r="CB33" s="428"/>
      <c r="CC33" s="428"/>
      <c r="CD33" s="428"/>
      <c r="CE33" s="428"/>
      <c r="CF33" s="428"/>
      <c r="CG33" s="428"/>
      <c r="CH33" s="428"/>
      <c r="CI33" s="428"/>
      <c r="CJ33" s="428"/>
      <c r="CK33" s="428"/>
      <c r="CL33" s="428"/>
      <c r="CM33" s="428"/>
      <c r="CN33" s="216"/>
      <c r="CO33" s="429" t="s">
        <v>211</v>
      </c>
      <c r="CP33" s="429"/>
      <c r="CQ33" s="428" t="s">
        <v>212</v>
      </c>
      <c r="CR33" s="428"/>
      <c r="CS33" s="428"/>
      <c r="CT33" s="428"/>
      <c r="CU33" s="428"/>
      <c r="CV33" s="428"/>
      <c r="CW33" s="428"/>
      <c r="CX33" s="428"/>
      <c r="CY33" s="428"/>
      <c r="CZ33" s="428"/>
      <c r="DA33" s="428"/>
      <c r="DB33" s="428"/>
      <c r="DC33" s="428"/>
      <c r="DD33" s="428"/>
      <c r="DE33" s="428"/>
      <c r="DF33" s="216"/>
      <c r="DG33" s="427" t="s">
        <v>213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福岡県介護保険広域連合（一般会計）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おおとう桜街道</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し尿処理・じん芥処理・埋立処分施設建設事業特別会計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後期高齢者医療事業</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福岡県介護保険広域連合（介護保険事業特別会計）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おおとうニンニク食品</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福岡県市町村職員退職手当組合（一般会計）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福岡県市町村職員退職手当組合（基金特別会計）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田川郡東部環境衛生施設組合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福岡県市町村消防団員等公務災害補償組合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福岡県田川地区消防組合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田川地区斎場組合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福岡県自治会館管理組合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福岡県後期高齢者医療広域連合（一般会計）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214</v>
      </c>
      <c r="C46" s="186"/>
      <c r="D46" s="186"/>
      <c r="E46" s="186" t="s">
        <v>215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218</v>
      </c>
    </row>
    <row r="50" spans="5:5">
      <c r="E50" s="188" t="s">
        <v>219</v>
      </c>
    </row>
    <row r="51" spans="5:5">
      <c r="E51" s="188" t="s">
        <v>220</v>
      </c>
    </row>
    <row r="52" spans="5:5">
      <c r="E52" s="188" t="s">
        <v>221</v>
      </c>
    </row>
    <row r="53" spans="5:5"/>
    <row r="54" spans="5:5"/>
    <row r="55" spans="5:5"/>
    <row r="56" spans="5:5"/>
  </sheetData>
  <sheetProtection algorithmName="SHA-512" hashValue="vzVwTU0IC7APUtF48lcmjyNcANw38ZQw85KY/E7uxC8oLpkHN+WDifpU899/6o9HeHLlEctL5G3GH5RRvDTPDA==" saltValue="cdeCgtfc9sXihokf9wPZ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8" t="s">
        <v>573</v>
      </c>
      <c r="D34" s="1248"/>
      <c r="E34" s="1249"/>
      <c r="F34" s="32">
        <v>21.6</v>
      </c>
      <c r="G34" s="33">
        <v>19.059999999999999</v>
      </c>
      <c r="H34" s="33">
        <v>18.920000000000002</v>
      </c>
      <c r="I34" s="33">
        <v>19.59</v>
      </c>
      <c r="J34" s="34">
        <v>12.95</v>
      </c>
      <c r="K34" s="22"/>
      <c r="L34" s="22"/>
      <c r="M34" s="22"/>
      <c r="N34" s="22"/>
      <c r="O34" s="22"/>
      <c r="P34" s="22"/>
    </row>
    <row r="35" spans="1:16" ht="39" customHeight="1">
      <c r="A35" s="22"/>
      <c r="B35" s="35"/>
      <c r="C35" s="1242" t="s">
        <v>574</v>
      </c>
      <c r="D35" s="1243"/>
      <c r="E35" s="1244"/>
      <c r="F35" s="36">
        <v>2.98</v>
      </c>
      <c r="G35" s="37">
        <v>3.37</v>
      </c>
      <c r="H35" s="37">
        <v>6.42</v>
      </c>
      <c r="I35" s="37">
        <v>6.36</v>
      </c>
      <c r="J35" s="38">
        <v>8.43</v>
      </c>
      <c r="K35" s="22"/>
      <c r="L35" s="22"/>
      <c r="M35" s="22"/>
      <c r="N35" s="22"/>
      <c r="O35" s="22"/>
      <c r="P35" s="22"/>
    </row>
    <row r="36" spans="1:16" ht="39" customHeight="1">
      <c r="A36" s="22"/>
      <c r="B36" s="35"/>
      <c r="C36" s="1242" t="s">
        <v>575</v>
      </c>
      <c r="D36" s="1243"/>
      <c r="E36" s="1244"/>
      <c r="F36" s="36" t="s">
        <v>521</v>
      </c>
      <c r="G36" s="37">
        <v>0</v>
      </c>
      <c r="H36" s="37" t="s">
        <v>576</v>
      </c>
      <c r="I36" s="37">
        <v>2.68</v>
      </c>
      <c r="J36" s="38">
        <v>7.7</v>
      </c>
      <c r="K36" s="22"/>
      <c r="L36" s="22"/>
      <c r="M36" s="22"/>
      <c r="N36" s="22"/>
      <c r="O36" s="22"/>
      <c r="P36" s="22"/>
    </row>
    <row r="37" spans="1:16" ht="39" customHeight="1">
      <c r="A37" s="22"/>
      <c r="B37" s="35"/>
      <c r="C37" s="1242" t="s">
        <v>577</v>
      </c>
      <c r="D37" s="1243"/>
      <c r="E37" s="1244"/>
      <c r="F37" s="36" t="s">
        <v>578</v>
      </c>
      <c r="G37" s="37" t="s">
        <v>579</v>
      </c>
      <c r="H37" s="37" t="s">
        <v>580</v>
      </c>
      <c r="I37" s="37">
        <v>0.28000000000000003</v>
      </c>
      <c r="J37" s="38">
        <v>1.87</v>
      </c>
      <c r="K37" s="22"/>
      <c r="L37" s="22"/>
      <c r="M37" s="22"/>
      <c r="N37" s="22"/>
      <c r="O37" s="22"/>
      <c r="P37" s="22"/>
    </row>
    <row r="38" spans="1:16" ht="39" customHeight="1">
      <c r="A38" s="22"/>
      <c r="B38" s="35"/>
      <c r="C38" s="1242" t="s">
        <v>581</v>
      </c>
      <c r="D38" s="1243"/>
      <c r="E38" s="1244"/>
      <c r="F38" s="36">
        <v>0.09</v>
      </c>
      <c r="G38" s="37">
        <v>0.14000000000000001</v>
      </c>
      <c r="H38" s="37">
        <v>0.05</v>
      </c>
      <c r="I38" s="37">
        <v>0.02</v>
      </c>
      <c r="J38" s="38">
        <v>0.01</v>
      </c>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582</v>
      </c>
      <c r="D42" s="1243"/>
      <c r="E42" s="1244"/>
      <c r="F42" s="36" t="s">
        <v>521</v>
      </c>
      <c r="G42" s="37" t="s">
        <v>521</v>
      </c>
      <c r="H42" s="37" t="s">
        <v>521</v>
      </c>
      <c r="I42" s="37" t="s">
        <v>521</v>
      </c>
      <c r="J42" s="38" t="s">
        <v>521</v>
      </c>
      <c r="K42" s="22"/>
      <c r="L42" s="22"/>
      <c r="M42" s="22"/>
      <c r="N42" s="22"/>
      <c r="O42" s="22"/>
      <c r="P42" s="22"/>
    </row>
    <row r="43" spans="1:16" ht="39" customHeight="1" thickBot="1">
      <c r="A43" s="22"/>
      <c r="B43" s="40"/>
      <c r="C43" s="1245" t="s">
        <v>583</v>
      </c>
      <c r="D43" s="1246"/>
      <c r="E43" s="1247"/>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Jn95owxDLtEjbO6zpn5soVedxfZm/5B3MNQLXxcbFni9SzEABWqAsAe9CflaXVHQREGWQeLQKs6AFFqtpgr9A==" saltValue="GOH3kww3KAYcpoMKLOf4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8" t="s">
        <v>11</v>
      </c>
      <c r="C45" s="1269"/>
      <c r="D45" s="58"/>
      <c r="E45" s="1274" t="s">
        <v>12</v>
      </c>
      <c r="F45" s="1274"/>
      <c r="G45" s="1274"/>
      <c r="H45" s="1274"/>
      <c r="I45" s="1274"/>
      <c r="J45" s="1275"/>
      <c r="K45" s="59">
        <v>1048</v>
      </c>
      <c r="L45" s="60">
        <v>1050</v>
      </c>
      <c r="M45" s="60">
        <v>1134</v>
      </c>
      <c r="N45" s="60">
        <v>1186</v>
      </c>
      <c r="O45" s="61">
        <v>1141</v>
      </c>
      <c r="P45" s="48"/>
      <c r="Q45" s="48"/>
      <c r="R45" s="48"/>
      <c r="S45" s="48"/>
      <c r="T45" s="48"/>
      <c r="U45" s="48"/>
    </row>
    <row r="46" spans="1:21" ht="30.75" customHeight="1">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c r="A48" s="48"/>
      <c r="B48" s="1270"/>
      <c r="C48" s="1271"/>
      <c r="D48" s="62"/>
      <c r="E48" s="1252" t="s">
        <v>15</v>
      </c>
      <c r="F48" s="1252"/>
      <c r="G48" s="1252"/>
      <c r="H48" s="1252"/>
      <c r="I48" s="1252"/>
      <c r="J48" s="1253"/>
      <c r="K48" s="63" t="s">
        <v>521</v>
      </c>
      <c r="L48" s="64" t="s">
        <v>521</v>
      </c>
      <c r="M48" s="64" t="s">
        <v>521</v>
      </c>
      <c r="N48" s="64">
        <v>18</v>
      </c>
      <c r="O48" s="65">
        <v>38</v>
      </c>
      <c r="P48" s="48"/>
      <c r="Q48" s="48"/>
      <c r="R48" s="48"/>
      <c r="S48" s="48"/>
      <c r="T48" s="48"/>
      <c r="U48" s="48"/>
    </row>
    <row r="49" spans="1:21" ht="30.75" customHeight="1">
      <c r="A49" s="48"/>
      <c r="B49" s="1270"/>
      <c r="C49" s="1271"/>
      <c r="D49" s="62"/>
      <c r="E49" s="1252" t="s">
        <v>16</v>
      </c>
      <c r="F49" s="1252"/>
      <c r="G49" s="1252"/>
      <c r="H49" s="1252"/>
      <c r="I49" s="1252"/>
      <c r="J49" s="1253"/>
      <c r="K49" s="63">
        <v>9</v>
      </c>
      <c r="L49" s="64">
        <v>10</v>
      </c>
      <c r="M49" s="64">
        <v>8</v>
      </c>
      <c r="N49" s="64">
        <v>8</v>
      </c>
      <c r="O49" s="65">
        <v>9</v>
      </c>
      <c r="P49" s="48"/>
      <c r="Q49" s="48"/>
      <c r="R49" s="48"/>
      <c r="S49" s="48"/>
      <c r="T49" s="48"/>
      <c r="U49" s="48"/>
    </row>
    <row r="50" spans="1:21" ht="30.75" customHeight="1">
      <c r="A50" s="48"/>
      <c r="B50" s="1270"/>
      <c r="C50" s="1271"/>
      <c r="D50" s="62"/>
      <c r="E50" s="1252" t="s">
        <v>17</v>
      </c>
      <c r="F50" s="1252"/>
      <c r="G50" s="1252"/>
      <c r="H50" s="1252"/>
      <c r="I50" s="1252"/>
      <c r="J50" s="1253"/>
      <c r="K50" s="63" t="s">
        <v>521</v>
      </c>
      <c r="L50" s="64" t="s">
        <v>521</v>
      </c>
      <c r="M50" s="64" t="s">
        <v>521</v>
      </c>
      <c r="N50" s="64" t="s">
        <v>521</v>
      </c>
      <c r="O50" s="65" t="s">
        <v>521</v>
      </c>
      <c r="P50" s="48"/>
      <c r="Q50" s="48"/>
      <c r="R50" s="48"/>
      <c r="S50" s="48"/>
      <c r="T50" s="48"/>
      <c r="U50" s="48"/>
    </row>
    <row r="51" spans="1:21" ht="30.75" customHeight="1">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c r="A52" s="48"/>
      <c r="B52" s="1250" t="s">
        <v>19</v>
      </c>
      <c r="C52" s="1251"/>
      <c r="D52" s="66"/>
      <c r="E52" s="1252" t="s">
        <v>20</v>
      </c>
      <c r="F52" s="1252"/>
      <c r="G52" s="1252"/>
      <c r="H52" s="1252"/>
      <c r="I52" s="1252"/>
      <c r="J52" s="1253"/>
      <c r="K52" s="63">
        <v>795</v>
      </c>
      <c r="L52" s="64">
        <v>783</v>
      </c>
      <c r="M52" s="64">
        <v>855</v>
      </c>
      <c r="N52" s="64">
        <v>946</v>
      </c>
      <c r="O52" s="65">
        <v>889</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262</v>
      </c>
      <c r="L53" s="69">
        <v>277</v>
      </c>
      <c r="M53" s="69">
        <v>287</v>
      </c>
      <c r="N53" s="69">
        <v>266</v>
      </c>
      <c r="O53" s="70">
        <v>299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58" t="s">
        <v>25</v>
      </c>
      <c r="C57" s="1259"/>
      <c r="D57" s="1262" t="s">
        <v>26</v>
      </c>
      <c r="E57" s="1263"/>
      <c r="F57" s="1263"/>
      <c r="G57" s="1263"/>
      <c r="H57" s="1263"/>
      <c r="I57" s="1263"/>
      <c r="J57" s="1264"/>
      <c r="K57" s="83" t="s">
        <v>614</v>
      </c>
      <c r="L57" s="84" t="s">
        <v>615</v>
      </c>
      <c r="M57" s="84" t="s">
        <v>615</v>
      </c>
      <c r="N57" s="84" t="s">
        <v>615</v>
      </c>
      <c r="O57" s="85" t="s">
        <v>615</v>
      </c>
    </row>
    <row r="58" spans="1:21" ht="31.5" customHeight="1" thickBot="1">
      <c r="B58" s="1260"/>
      <c r="C58" s="1261"/>
      <c r="D58" s="1265" t="s">
        <v>27</v>
      </c>
      <c r="E58" s="1266"/>
      <c r="F58" s="1266"/>
      <c r="G58" s="1266"/>
      <c r="H58" s="1266"/>
      <c r="I58" s="1266"/>
      <c r="J58" s="1267"/>
      <c r="K58" s="86" t="s">
        <v>615</v>
      </c>
      <c r="L58" s="87" t="s">
        <v>615</v>
      </c>
      <c r="M58" s="87" t="s">
        <v>615</v>
      </c>
      <c r="N58" s="87" t="s">
        <v>615</v>
      </c>
      <c r="O58" s="88" t="s">
        <v>615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c29vFBUgHwa1JzugoOlop6bVIFBklWiER9uBJQBOKxXNTpIjbZuCky8ZTp63kkv7+pdIkZ1m1VtzUlb8QP3dw==" saltValue="a/8GTbj80v5anfaDSJm7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8"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88" t="s">
        <v>30</v>
      </c>
      <c r="C41" s="1289"/>
      <c r="D41" s="102"/>
      <c r="E41" s="1290" t="s">
        <v>31</v>
      </c>
      <c r="F41" s="1290"/>
      <c r="G41" s="1290"/>
      <c r="H41" s="1291"/>
      <c r="I41" s="103">
        <v>10494</v>
      </c>
      <c r="J41" s="104">
        <v>10699</v>
      </c>
      <c r="K41" s="104">
        <v>11690</v>
      </c>
      <c r="L41" s="104">
        <v>13780</v>
      </c>
      <c r="M41" s="105">
        <v>17294</v>
      </c>
    </row>
    <row r="42" spans="2:13" ht="27.75" customHeight="1">
      <c r="B42" s="1278"/>
      <c r="C42" s="1279"/>
      <c r="D42" s="106"/>
      <c r="E42" s="1282" t="s">
        <v>32</v>
      </c>
      <c r="F42" s="1282"/>
      <c r="G42" s="1282"/>
      <c r="H42" s="1283"/>
      <c r="I42" s="107" t="s">
        <v>521</v>
      </c>
      <c r="J42" s="108" t="s">
        <v>521</v>
      </c>
      <c r="K42" s="108" t="s">
        <v>521</v>
      </c>
      <c r="L42" s="108" t="s">
        <v>521</v>
      </c>
      <c r="M42" s="109" t="s">
        <v>521</v>
      </c>
    </row>
    <row r="43" spans="2:13" ht="27.75" customHeight="1">
      <c r="B43" s="1278"/>
      <c r="C43" s="1279"/>
      <c r="D43" s="106"/>
      <c r="E43" s="1282" t="s">
        <v>33</v>
      </c>
      <c r="F43" s="1282"/>
      <c r="G43" s="1282"/>
      <c r="H43" s="1283"/>
      <c r="I43" s="107" t="s">
        <v>521</v>
      </c>
      <c r="J43" s="108" t="s">
        <v>521</v>
      </c>
      <c r="K43" s="108" t="s">
        <v>521</v>
      </c>
      <c r="L43" s="108" t="s">
        <v>521</v>
      </c>
      <c r="M43" s="109">
        <v>747</v>
      </c>
    </row>
    <row r="44" spans="2:13" ht="27.75" customHeight="1">
      <c r="B44" s="1278"/>
      <c r="C44" s="1279"/>
      <c r="D44" s="106"/>
      <c r="E44" s="1282" t="s">
        <v>34</v>
      </c>
      <c r="F44" s="1282"/>
      <c r="G44" s="1282"/>
      <c r="H44" s="1283"/>
      <c r="I44" s="107">
        <v>70</v>
      </c>
      <c r="J44" s="108">
        <v>110</v>
      </c>
      <c r="K44" s="108">
        <v>109</v>
      </c>
      <c r="L44" s="108">
        <v>105</v>
      </c>
      <c r="M44" s="109">
        <v>70</v>
      </c>
    </row>
    <row r="45" spans="2:13" ht="27.75" customHeight="1">
      <c r="B45" s="1278"/>
      <c r="C45" s="1279"/>
      <c r="D45" s="106"/>
      <c r="E45" s="1282" t="s">
        <v>35</v>
      </c>
      <c r="F45" s="1282"/>
      <c r="G45" s="1282"/>
      <c r="H45" s="1283"/>
      <c r="I45" s="107">
        <v>746</v>
      </c>
      <c r="J45" s="108">
        <v>728</v>
      </c>
      <c r="K45" s="108">
        <v>707</v>
      </c>
      <c r="L45" s="108">
        <v>701</v>
      </c>
      <c r="M45" s="109">
        <v>638</v>
      </c>
    </row>
    <row r="46" spans="2:13" ht="27.75" customHeight="1">
      <c r="B46" s="1278"/>
      <c r="C46" s="1279"/>
      <c r="D46" s="110"/>
      <c r="E46" s="1282" t="s">
        <v>36</v>
      </c>
      <c r="F46" s="1282"/>
      <c r="G46" s="1282"/>
      <c r="H46" s="1283"/>
      <c r="I46" s="107" t="s">
        <v>521</v>
      </c>
      <c r="J46" s="108" t="s">
        <v>521</v>
      </c>
      <c r="K46" s="108" t="s">
        <v>521</v>
      </c>
      <c r="L46" s="108" t="s">
        <v>521</v>
      </c>
      <c r="M46" s="109" t="s">
        <v>521</v>
      </c>
    </row>
    <row r="47" spans="2:13" ht="27.75" customHeight="1">
      <c r="B47" s="1278"/>
      <c r="C47" s="1279"/>
      <c r="D47" s="111"/>
      <c r="E47" s="1292" t="s">
        <v>37</v>
      </c>
      <c r="F47" s="1293"/>
      <c r="G47" s="1293"/>
      <c r="H47" s="1294"/>
      <c r="I47" s="107" t="s">
        <v>521</v>
      </c>
      <c r="J47" s="108" t="s">
        <v>521</v>
      </c>
      <c r="K47" s="108" t="s">
        <v>521</v>
      </c>
      <c r="L47" s="108" t="s">
        <v>521</v>
      </c>
      <c r="M47" s="109" t="s">
        <v>521</v>
      </c>
    </row>
    <row r="48" spans="2:13" ht="27.75" customHeight="1">
      <c r="B48" s="1278"/>
      <c r="C48" s="1279"/>
      <c r="D48" s="106"/>
      <c r="E48" s="1282" t="s">
        <v>38</v>
      </c>
      <c r="F48" s="1282"/>
      <c r="G48" s="1282"/>
      <c r="H48" s="1283"/>
      <c r="I48" s="107" t="s">
        <v>521</v>
      </c>
      <c r="J48" s="108" t="s">
        <v>521</v>
      </c>
      <c r="K48" s="108" t="s">
        <v>521</v>
      </c>
      <c r="L48" s="108" t="s">
        <v>521</v>
      </c>
      <c r="M48" s="109" t="s">
        <v>521</v>
      </c>
    </row>
    <row r="49" spans="2:13" ht="27.75" customHeight="1">
      <c r="B49" s="1280"/>
      <c r="C49" s="1281"/>
      <c r="D49" s="106"/>
      <c r="E49" s="1282" t="s">
        <v>39</v>
      </c>
      <c r="F49" s="1282"/>
      <c r="G49" s="1282"/>
      <c r="H49" s="1283"/>
      <c r="I49" s="107" t="s">
        <v>521</v>
      </c>
      <c r="J49" s="108" t="s">
        <v>521</v>
      </c>
      <c r="K49" s="108" t="s">
        <v>521</v>
      </c>
      <c r="L49" s="108" t="s">
        <v>521</v>
      </c>
      <c r="M49" s="109" t="s">
        <v>521</v>
      </c>
    </row>
    <row r="50" spans="2:13" ht="27.75" customHeight="1">
      <c r="B50" s="1276" t="s">
        <v>40</v>
      </c>
      <c r="C50" s="1277"/>
      <c r="D50" s="112"/>
      <c r="E50" s="1282" t="s">
        <v>41</v>
      </c>
      <c r="F50" s="1282"/>
      <c r="G50" s="1282"/>
      <c r="H50" s="1283"/>
      <c r="I50" s="107">
        <v>3124</v>
      </c>
      <c r="J50" s="108">
        <v>3274</v>
      </c>
      <c r="K50" s="108">
        <v>3348</v>
      </c>
      <c r="L50" s="108">
        <v>3306</v>
      </c>
      <c r="M50" s="109">
        <v>3177</v>
      </c>
    </row>
    <row r="51" spans="2:13" ht="27.75" customHeight="1">
      <c r="B51" s="1278"/>
      <c r="C51" s="1279"/>
      <c r="D51" s="106"/>
      <c r="E51" s="1282" t="s">
        <v>42</v>
      </c>
      <c r="F51" s="1282"/>
      <c r="G51" s="1282"/>
      <c r="H51" s="1283"/>
      <c r="I51" s="107">
        <v>1987</v>
      </c>
      <c r="J51" s="108">
        <v>1747</v>
      </c>
      <c r="K51" s="108">
        <v>2072</v>
      </c>
      <c r="L51" s="108">
        <v>2385</v>
      </c>
      <c r="M51" s="109">
        <v>2849</v>
      </c>
    </row>
    <row r="52" spans="2:13" ht="27.75" customHeight="1">
      <c r="B52" s="1280"/>
      <c r="C52" s="1281"/>
      <c r="D52" s="106"/>
      <c r="E52" s="1282" t="s">
        <v>43</v>
      </c>
      <c r="F52" s="1282"/>
      <c r="G52" s="1282"/>
      <c r="H52" s="1283"/>
      <c r="I52" s="107">
        <v>6301</v>
      </c>
      <c r="J52" s="108">
        <v>6550</v>
      </c>
      <c r="K52" s="108">
        <v>7119</v>
      </c>
      <c r="L52" s="108">
        <v>8853</v>
      </c>
      <c r="M52" s="109">
        <v>11493</v>
      </c>
    </row>
    <row r="53" spans="2:13" ht="27.75" customHeight="1" thickBot="1">
      <c r="B53" s="1284" t="s">
        <v>44</v>
      </c>
      <c r="C53" s="1285"/>
      <c r="D53" s="113"/>
      <c r="E53" s="1286" t="s">
        <v>45</v>
      </c>
      <c r="F53" s="1286"/>
      <c r="G53" s="1286"/>
      <c r="H53" s="1287"/>
      <c r="I53" s="114">
        <v>-103</v>
      </c>
      <c r="J53" s="115">
        <v>-36</v>
      </c>
      <c r="K53" s="115">
        <v>-33</v>
      </c>
      <c r="L53" s="115">
        <v>42</v>
      </c>
      <c r="M53" s="116">
        <v>1230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PuWry886/2oFs/8YbWweIgUz+OXJcAOKWp/jFa+353ZM7BkzvL8+FX7QJYrToflbKWpdrqURterm/osxU5X7g==" saltValue="Z2CAtFXlzssqYTZIHViY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3"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3" t="s">
        <v>48</v>
      </c>
      <c r="D55" s="1303"/>
      <c r="E55" s="1304"/>
      <c r="F55" s="128">
        <v>1370</v>
      </c>
      <c r="G55" s="128">
        <v>1271</v>
      </c>
      <c r="H55" s="129">
        <v>1023</v>
      </c>
    </row>
    <row r="56" spans="2:8" ht="52.5" customHeight="1">
      <c r="B56" s="130"/>
      <c r="C56" s="1305" t="s">
        <v>49</v>
      </c>
      <c r="D56" s="1305"/>
      <c r="E56" s="1306"/>
      <c r="F56" s="131">
        <v>452</v>
      </c>
      <c r="G56" s="131">
        <v>453</v>
      </c>
      <c r="H56" s="132">
        <v>453</v>
      </c>
    </row>
    <row r="57" spans="2:8" ht="53.25" customHeight="1">
      <c r="B57" s="130"/>
      <c r="C57" s="1307" t="s">
        <v>50</v>
      </c>
      <c r="D57" s="1307"/>
      <c r="E57" s="1308"/>
      <c r="F57" s="133">
        <v>1526</v>
      </c>
      <c r="G57" s="133">
        <v>1582</v>
      </c>
      <c r="H57" s="134">
        <v>1701</v>
      </c>
    </row>
    <row r="58" spans="2:8" ht="45.75" customHeight="1">
      <c r="B58" s="135"/>
      <c r="C58" s="1295" t="s">
        <v>616</v>
      </c>
      <c r="D58" s="1296"/>
      <c r="E58" s="1297"/>
      <c r="F58" s="136">
        <v>820</v>
      </c>
      <c r="G58" s="136">
        <v>868</v>
      </c>
      <c r="H58" s="137">
        <v>987</v>
      </c>
    </row>
    <row r="59" spans="2:8" ht="45.75" customHeight="1">
      <c r="B59" s="135"/>
      <c r="C59" s="1295" t="s">
        <v>617</v>
      </c>
      <c r="D59" s="1296"/>
      <c r="E59" s="1297"/>
      <c r="F59" s="136">
        <v>610</v>
      </c>
      <c r="G59" s="136">
        <v>610</v>
      </c>
      <c r="H59" s="137">
        <v>611</v>
      </c>
    </row>
    <row r="60" spans="2:8" ht="45.75" customHeight="1">
      <c r="B60" s="135"/>
      <c r="C60" s="1295" t="s">
        <v>618</v>
      </c>
      <c r="D60" s="1296"/>
      <c r="E60" s="1297"/>
      <c r="F60" s="136">
        <v>46</v>
      </c>
      <c r="G60" s="136">
        <v>43</v>
      </c>
      <c r="H60" s="137">
        <v>53</v>
      </c>
    </row>
    <row r="61" spans="2:8" ht="45.75" customHeight="1">
      <c r="B61" s="135"/>
      <c r="C61" s="1295" t="s">
        <v>619</v>
      </c>
      <c r="D61" s="1296"/>
      <c r="E61" s="1297"/>
      <c r="F61" s="136">
        <v>30</v>
      </c>
      <c r="G61" s="136">
        <v>30</v>
      </c>
      <c r="H61" s="137">
        <v>30</v>
      </c>
    </row>
    <row r="62" spans="2:8" ht="45.75" customHeight="1" thickBot="1">
      <c r="B62" s="138"/>
      <c r="C62" s="1298" t="s">
        <v>620</v>
      </c>
      <c r="D62" s="1299"/>
      <c r="E62" s="1300"/>
      <c r="F62" s="139">
        <v>20</v>
      </c>
      <c r="G62" s="139">
        <v>20</v>
      </c>
      <c r="H62" s="140">
        <v>20</v>
      </c>
    </row>
    <row r="63" spans="2:8" ht="52.5" customHeight="1" thickBot="1">
      <c r="B63" s="141"/>
      <c r="C63" s="1301" t="s">
        <v>51</v>
      </c>
      <c r="D63" s="1301"/>
      <c r="E63" s="1302"/>
      <c r="F63" s="142">
        <v>3348</v>
      </c>
      <c r="G63" s="142">
        <v>3306</v>
      </c>
      <c r="H63" s="143">
        <v>3177</v>
      </c>
    </row>
    <row r="64" spans="2:8" ht="15" customHeight="1"/>
  </sheetData>
  <sheetProtection algorithmName="SHA-512" hashValue="fBn0V14SUZcp7B71BpIgZ9Jkub9l8AuOaI2jfATF2isDB3xbzGZVh1UEF6dEZKxbqscHDRe2BuacQRD1w1CoVg==" saltValue="GDhAx+rN91e+St9/6eng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37"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6" t="s">
        <v>634</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625</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563</v>
      </c>
      <c r="BQ50" s="1313"/>
      <c r="BR50" s="1313"/>
      <c r="BS50" s="1313"/>
      <c r="BT50" s="1313"/>
      <c r="BU50" s="1313"/>
      <c r="BV50" s="1313"/>
      <c r="BW50" s="1313"/>
      <c r="BX50" s="1313" t="s">
        <v>564</v>
      </c>
      <c r="BY50" s="1313"/>
      <c r="BZ50" s="1313"/>
      <c r="CA50" s="1313"/>
      <c r="CB50" s="1313"/>
      <c r="CC50" s="1313"/>
      <c r="CD50" s="1313"/>
      <c r="CE50" s="1313"/>
      <c r="CF50" s="1313" t="s">
        <v>565</v>
      </c>
      <c r="CG50" s="1313"/>
      <c r="CH50" s="1313"/>
      <c r="CI50" s="1313"/>
      <c r="CJ50" s="1313"/>
      <c r="CK50" s="1313"/>
      <c r="CL50" s="1313"/>
      <c r="CM50" s="1313"/>
      <c r="CN50" s="1313" t="s">
        <v>566</v>
      </c>
      <c r="CO50" s="1313"/>
      <c r="CP50" s="1313"/>
      <c r="CQ50" s="1313"/>
      <c r="CR50" s="1313"/>
      <c r="CS50" s="1313"/>
      <c r="CT50" s="1313"/>
      <c r="CU50" s="1313"/>
      <c r="CV50" s="1313" t="s">
        <v>567</v>
      </c>
      <c r="CW50" s="1313"/>
      <c r="CX50" s="1313"/>
      <c r="CY50" s="1313"/>
      <c r="CZ50" s="1313"/>
      <c r="DA50" s="1313"/>
      <c r="DB50" s="1313"/>
      <c r="DC50" s="1313"/>
    </row>
    <row r="51" spans="1:109" ht="13.5" customHeight="1">
      <c r="B51" s="395"/>
      <c r="G51" s="1326"/>
      <c r="H51" s="1326"/>
      <c r="I51" s="1327"/>
      <c r="J51" s="1327"/>
      <c r="K51" s="1325"/>
      <c r="L51" s="1325"/>
      <c r="M51" s="1325"/>
      <c r="N51" s="1325"/>
      <c r="AM51" s="404"/>
      <c r="AN51" s="1315" t="s">
        <v>626</v>
      </c>
      <c r="AO51" s="1315"/>
      <c r="AP51" s="1315"/>
      <c r="AQ51" s="1315"/>
      <c r="AR51" s="1315"/>
      <c r="AS51" s="1315"/>
      <c r="AT51" s="1315"/>
      <c r="AU51" s="1315"/>
      <c r="AV51" s="1315"/>
      <c r="AW51" s="1315"/>
      <c r="AX51" s="1315"/>
      <c r="AY51" s="1315"/>
      <c r="AZ51" s="1315"/>
      <c r="BA51" s="1315"/>
      <c r="BB51" s="1315" t="s">
        <v>627</v>
      </c>
      <c r="BC51" s="1315"/>
      <c r="BD51" s="1315"/>
      <c r="BE51" s="1315"/>
      <c r="BF51" s="1315"/>
      <c r="BG51" s="1315"/>
      <c r="BH51" s="1315"/>
      <c r="BI51" s="1315"/>
      <c r="BJ51" s="1315"/>
      <c r="BK51" s="1315"/>
      <c r="BL51" s="1315"/>
      <c r="BM51" s="1315"/>
      <c r="BN51" s="1315"/>
      <c r="BO51" s="1315"/>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v>2.6</v>
      </c>
      <c r="CO51" s="1314"/>
      <c r="CP51" s="1314"/>
      <c r="CQ51" s="1314"/>
      <c r="CR51" s="1314"/>
      <c r="CS51" s="1314"/>
      <c r="CT51" s="1314"/>
      <c r="CU51" s="1314"/>
      <c r="CV51" s="1314">
        <v>74.400000000000006</v>
      </c>
      <c r="CW51" s="1314"/>
      <c r="CX51" s="1314"/>
      <c r="CY51" s="1314"/>
      <c r="CZ51" s="1314"/>
      <c r="DA51" s="1314"/>
      <c r="DB51" s="1314"/>
      <c r="DC51" s="1314"/>
    </row>
    <row r="52" spans="1:109">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628</v>
      </c>
      <c r="BC53" s="1315"/>
      <c r="BD53" s="1315"/>
      <c r="BE53" s="1315"/>
      <c r="BF53" s="1315"/>
      <c r="BG53" s="1315"/>
      <c r="BH53" s="1315"/>
      <c r="BI53" s="1315"/>
      <c r="BJ53" s="1315"/>
      <c r="BK53" s="1315"/>
      <c r="BL53" s="1315"/>
      <c r="BM53" s="1315"/>
      <c r="BN53" s="1315"/>
      <c r="BO53" s="1315"/>
      <c r="BP53" s="1314">
        <v>49.7</v>
      </c>
      <c r="BQ53" s="1314"/>
      <c r="BR53" s="1314"/>
      <c r="BS53" s="1314"/>
      <c r="BT53" s="1314"/>
      <c r="BU53" s="1314"/>
      <c r="BV53" s="1314"/>
      <c r="BW53" s="1314"/>
      <c r="BX53" s="1314">
        <v>51.8</v>
      </c>
      <c r="BY53" s="1314"/>
      <c r="BZ53" s="1314"/>
      <c r="CA53" s="1314"/>
      <c r="CB53" s="1314"/>
      <c r="CC53" s="1314"/>
      <c r="CD53" s="1314"/>
      <c r="CE53" s="1314"/>
      <c r="CF53" s="1314">
        <v>64.099999999999994</v>
      </c>
      <c r="CG53" s="1314"/>
      <c r="CH53" s="1314"/>
      <c r="CI53" s="1314"/>
      <c r="CJ53" s="1314"/>
      <c r="CK53" s="1314"/>
      <c r="CL53" s="1314"/>
      <c r="CM53" s="1314"/>
      <c r="CN53" s="1314">
        <v>63.5</v>
      </c>
      <c r="CO53" s="1314"/>
      <c r="CP53" s="1314"/>
      <c r="CQ53" s="1314"/>
      <c r="CR53" s="1314"/>
      <c r="CS53" s="1314"/>
      <c r="CT53" s="1314"/>
      <c r="CU53" s="1314"/>
      <c r="CV53" s="1314">
        <v>64.2</v>
      </c>
      <c r="CW53" s="1314"/>
      <c r="CX53" s="1314"/>
      <c r="CY53" s="1314"/>
      <c r="CZ53" s="1314"/>
      <c r="DA53" s="1314"/>
      <c r="DB53" s="1314"/>
      <c r="DC53" s="1314"/>
    </row>
    <row r="54" spans="1:109">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09"/>
      <c r="H55" s="1309"/>
      <c r="I55" s="1309"/>
      <c r="J55" s="1309"/>
      <c r="K55" s="1325"/>
      <c r="L55" s="1325"/>
      <c r="M55" s="1325"/>
      <c r="N55" s="1325"/>
      <c r="AN55" s="1313" t="s">
        <v>629</v>
      </c>
      <c r="AO55" s="1313"/>
      <c r="AP55" s="1313"/>
      <c r="AQ55" s="1313"/>
      <c r="AR55" s="1313"/>
      <c r="AS55" s="1313"/>
      <c r="AT55" s="1313"/>
      <c r="AU55" s="1313"/>
      <c r="AV55" s="1313"/>
      <c r="AW55" s="1313"/>
      <c r="AX55" s="1313"/>
      <c r="AY55" s="1313"/>
      <c r="AZ55" s="1313"/>
      <c r="BA55" s="1313"/>
      <c r="BB55" s="1315" t="s">
        <v>627</v>
      </c>
      <c r="BC55" s="1315"/>
      <c r="BD55" s="1315"/>
      <c r="BE55" s="1315"/>
      <c r="BF55" s="1315"/>
      <c r="BG55" s="1315"/>
      <c r="BH55" s="1315"/>
      <c r="BI55" s="1315"/>
      <c r="BJ55" s="1315"/>
      <c r="BK55" s="1315"/>
      <c r="BL55" s="1315"/>
      <c r="BM55" s="1315"/>
      <c r="BN55" s="1315"/>
      <c r="BO55" s="1315"/>
      <c r="BP55" s="1314">
        <v>27</v>
      </c>
      <c r="BQ55" s="1314"/>
      <c r="BR55" s="1314"/>
      <c r="BS55" s="1314"/>
      <c r="BT55" s="1314"/>
      <c r="BU55" s="1314"/>
      <c r="BV55" s="1314"/>
      <c r="BW55" s="1314"/>
      <c r="BX55" s="1314">
        <v>25.4</v>
      </c>
      <c r="BY55" s="1314"/>
      <c r="BZ55" s="1314"/>
      <c r="CA55" s="1314"/>
      <c r="CB55" s="1314"/>
      <c r="CC55" s="1314"/>
      <c r="CD55" s="1314"/>
      <c r="CE55" s="1314"/>
      <c r="CF55" s="1314">
        <v>23.4</v>
      </c>
      <c r="CG55" s="1314"/>
      <c r="CH55" s="1314"/>
      <c r="CI55" s="1314"/>
      <c r="CJ55" s="1314"/>
      <c r="CK55" s="1314"/>
      <c r="CL55" s="1314"/>
      <c r="CM55" s="1314"/>
      <c r="CN55" s="1314">
        <v>7.7</v>
      </c>
      <c r="CO55" s="1314"/>
      <c r="CP55" s="1314"/>
      <c r="CQ55" s="1314"/>
      <c r="CR55" s="1314"/>
      <c r="CS55" s="1314"/>
      <c r="CT55" s="1314"/>
      <c r="CU55" s="1314"/>
      <c r="CV55" s="1314">
        <v>3.2</v>
      </c>
      <c r="CW55" s="1314"/>
      <c r="CX55" s="1314"/>
      <c r="CY55" s="1314"/>
      <c r="CZ55" s="1314"/>
      <c r="DA55" s="1314"/>
      <c r="DB55" s="1314"/>
      <c r="DC55" s="1314"/>
    </row>
    <row r="56" spans="1:109">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628</v>
      </c>
      <c r="BC57" s="1315"/>
      <c r="BD57" s="1315"/>
      <c r="BE57" s="1315"/>
      <c r="BF57" s="1315"/>
      <c r="BG57" s="1315"/>
      <c r="BH57" s="1315"/>
      <c r="BI57" s="1315"/>
      <c r="BJ57" s="1315"/>
      <c r="BK57" s="1315"/>
      <c r="BL57" s="1315"/>
      <c r="BM57" s="1315"/>
      <c r="BN57" s="1315"/>
      <c r="BO57" s="1315"/>
      <c r="BP57" s="1314">
        <v>57.2</v>
      </c>
      <c r="BQ57" s="1314"/>
      <c r="BR57" s="1314"/>
      <c r="BS57" s="1314"/>
      <c r="BT57" s="1314"/>
      <c r="BU57" s="1314"/>
      <c r="BV57" s="1314"/>
      <c r="BW57" s="1314"/>
      <c r="BX57" s="1314">
        <v>58.7</v>
      </c>
      <c r="BY57" s="1314"/>
      <c r="BZ57" s="1314"/>
      <c r="CA57" s="1314"/>
      <c r="CB57" s="1314"/>
      <c r="CC57" s="1314"/>
      <c r="CD57" s="1314"/>
      <c r="CE57" s="1314"/>
      <c r="CF57" s="1314">
        <v>59.2</v>
      </c>
      <c r="CG57" s="1314"/>
      <c r="CH57" s="1314"/>
      <c r="CI57" s="1314"/>
      <c r="CJ57" s="1314"/>
      <c r="CK57" s="1314"/>
      <c r="CL57" s="1314"/>
      <c r="CM57" s="1314"/>
      <c r="CN57" s="1314">
        <v>63.4</v>
      </c>
      <c r="CO57" s="1314"/>
      <c r="CP57" s="1314"/>
      <c r="CQ57" s="1314"/>
      <c r="CR57" s="1314"/>
      <c r="CS57" s="1314"/>
      <c r="CT57" s="1314"/>
      <c r="CU57" s="1314"/>
      <c r="CV57" s="1314">
        <v>63.1</v>
      </c>
      <c r="CW57" s="1314"/>
      <c r="CX57" s="1314"/>
      <c r="CY57" s="1314"/>
      <c r="CZ57" s="1314"/>
      <c r="DA57" s="1314"/>
      <c r="DB57" s="1314"/>
      <c r="DC57" s="1314"/>
      <c r="DD57" s="408"/>
      <c r="DE57" s="407"/>
    </row>
    <row r="58" spans="1:109" s="403" customFormat="1">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630</v>
      </c>
    </row>
    <row r="64" spans="1:109">
      <c r="B64" s="395"/>
      <c r="G64" s="402"/>
      <c r="I64" s="415"/>
      <c r="J64" s="415"/>
      <c r="K64" s="415"/>
      <c r="L64" s="415"/>
      <c r="M64" s="415"/>
      <c r="N64" s="416"/>
      <c r="AM64" s="402"/>
      <c r="AN64" s="402" t="s">
        <v>624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6" t="s">
        <v>633</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625</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563</v>
      </c>
      <c r="BQ72" s="1313"/>
      <c r="BR72" s="1313"/>
      <c r="BS72" s="1313"/>
      <c r="BT72" s="1313"/>
      <c r="BU72" s="1313"/>
      <c r="BV72" s="1313"/>
      <c r="BW72" s="1313"/>
      <c r="BX72" s="1313" t="s">
        <v>564</v>
      </c>
      <c r="BY72" s="1313"/>
      <c r="BZ72" s="1313"/>
      <c r="CA72" s="1313"/>
      <c r="CB72" s="1313"/>
      <c r="CC72" s="1313"/>
      <c r="CD72" s="1313"/>
      <c r="CE72" s="1313"/>
      <c r="CF72" s="1313" t="s">
        <v>565</v>
      </c>
      <c r="CG72" s="1313"/>
      <c r="CH72" s="1313"/>
      <c r="CI72" s="1313"/>
      <c r="CJ72" s="1313"/>
      <c r="CK72" s="1313"/>
      <c r="CL72" s="1313"/>
      <c r="CM72" s="1313"/>
      <c r="CN72" s="1313" t="s">
        <v>566</v>
      </c>
      <c r="CO72" s="1313"/>
      <c r="CP72" s="1313"/>
      <c r="CQ72" s="1313"/>
      <c r="CR72" s="1313"/>
      <c r="CS72" s="1313"/>
      <c r="CT72" s="1313"/>
      <c r="CU72" s="1313"/>
      <c r="CV72" s="1313" t="s">
        <v>567</v>
      </c>
      <c r="CW72" s="1313"/>
      <c r="CX72" s="1313"/>
      <c r="CY72" s="1313"/>
      <c r="CZ72" s="1313"/>
      <c r="DA72" s="1313"/>
      <c r="DB72" s="1313"/>
      <c r="DC72" s="1313"/>
    </row>
    <row r="73" spans="2:107">
      <c r="B73" s="395"/>
      <c r="G73" s="1326"/>
      <c r="H73" s="1326"/>
      <c r="I73" s="1326"/>
      <c r="J73" s="1326"/>
      <c r="K73" s="1329"/>
      <c r="L73" s="1329"/>
      <c r="M73" s="1329"/>
      <c r="N73" s="1329"/>
      <c r="AM73" s="404"/>
      <c r="AN73" s="1315" t="s">
        <v>626</v>
      </c>
      <c r="AO73" s="1315"/>
      <c r="AP73" s="1315"/>
      <c r="AQ73" s="1315"/>
      <c r="AR73" s="1315"/>
      <c r="AS73" s="1315"/>
      <c r="AT73" s="1315"/>
      <c r="AU73" s="1315"/>
      <c r="AV73" s="1315"/>
      <c r="AW73" s="1315"/>
      <c r="AX73" s="1315"/>
      <c r="AY73" s="1315"/>
      <c r="AZ73" s="1315"/>
      <c r="BA73" s="1315"/>
      <c r="BB73" s="1315" t="s">
        <v>627</v>
      </c>
      <c r="BC73" s="1315"/>
      <c r="BD73" s="1315"/>
      <c r="BE73" s="1315"/>
      <c r="BF73" s="1315"/>
      <c r="BG73" s="1315"/>
      <c r="BH73" s="1315"/>
      <c r="BI73" s="1315"/>
      <c r="BJ73" s="1315"/>
      <c r="BK73" s="1315"/>
      <c r="BL73" s="1315"/>
      <c r="BM73" s="1315"/>
      <c r="BN73" s="1315"/>
      <c r="BO73" s="1315"/>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v>2.6</v>
      </c>
      <c r="CO73" s="1314"/>
      <c r="CP73" s="1314"/>
      <c r="CQ73" s="1314"/>
      <c r="CR73" s="1314"/>
      <c r="CS73" s="1314"/>
      <c r="CT73" s="1314"/>
      <c r="CU73" s="1314"/>
      <c r="CV73" s="1314">
        <v>74.400000000000006</v>
      </c>
      <c r="CW73" s="1314"/>
      <c r="CX73" s="1314"/>
      <c r="CY73" s="1314"/>
      <c r="CZ73" s="1314"/>
      <c r="DA73" s="1314"/>
      <c r="DB73" s="1314"/>
      <c r="DC73" s="1314"/>
    </row>
    <row r="74" spans="2:107">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631</v>
      </c>
      <c r="BC75" s="1315"/>
      <c r="BD75" s="1315"/>
      <c r="BE75" s="1315"/>
      <c r="BF75" s="1315"/>
      <c r="BG75" s="1315"/>
      <c r="BH75" s="1315"/>
      <c r="BI75" s="1315"/>
      <c r="BJ75" s="1315"/>
      <c r="BK75" s="1315"/>
      <c r="BL75" s="1315"/>
      <c r="BM75" s="1315"/>
      <c r="BN75" s="1315"/>
      <c r="BO75" s="1315"/>
      <c r="BP75" s="1314">
        <v>14.2</v>
      </c>
      <c r="BQ75" s="1314"/>
      <c r="BR75" s="1314"/>
      <c r="BS75" s="1314"/>
      <c r="BT75" s="1314"/>
      <c r="BU75" s="1314"/>
      <c r="BV75" s="1314"/>
      <c r="BW75" s="1314"/>
      <c r="BX75" s="1314">
        <v>15.8</v>
      </c>
      <c r="BY75" s="1314"/>
      <c r="BZ75" s="1314"/>
      <c r="CA75" s="1314"/>
      <c r="CB75" s="1314"/>
      <c r="CC75" s="1314"/>
      <c r="CD75" s="1314"/>
      <c r="CE75" s="1314"/>
      <c r="CF75" s="1314">
        <v>17.100000000000001</v>
      </c>
      <c r="CG75" s="1314"/>
      <c r="CH75" s="1314"/>
      <c r="CI75" s="1314"/>
      <c r="CJ75" s="1314"/>
      <c r="CK75" s="1314"/>
      <c r="CL75" s="1314"/>
      <c r="CM75" s="1314"/>
      <c r="CN75" s="1314">
        <v>17.399999999999999</v>
      </c>
      <c r="CO75" s="1314"/>
      <c r="CP75" s="1314"/>
      <c r="CQ75" s="1314"/>
      <c r="CR75" s="1314"/>
      <c r="CS75" s="1314"/>
      <c r="CT75" s="1314"/>
      <c r="CU75" s="1314"/>
      <c r="CV75" s="1314">
        <v>17.7</v>
      </c>
      <c r="CW75" s="1314"/>
      <c r="CX75" s="1314"/>
      <c r="CY75" s="1314"/>
      <c r="CZ75" s="1314"/>
      <c r="DA75" s="1314"/>
      <c r="DB75" s="1314"/>
      <c r="DC75" s="1314"/>
    </row>
    <row r="76" spans="2:107">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09"/>
      <c r="H77" s="1309"/>
      <c r="I77" s="1309"/>
      <c r="J77" s="1309"/>
      <c r="K77" s="1329"/>
      <c r="L77" s="1329"/>
      <c r="M77" s="1329"/>
      <c r="N77" s="1329"/>
      <c r="AN77" s="1313" t="s">
        <v>629</v>
      </c>
      <c r="AO77" s="1313"/>
      <c r="AP77" s="1313"/>
      <c r="AQ77" s="1313"/>
      <c r="AR77" s="1313"/>
      <c r="AS77" s="1313"/>
      <c r="AT77" s="1313"/>
      <c r="AU77" s="1313"/>
      <c r="AV77" s="1313"/>
      <c r="AW77" s="1313"/>
      <c r="AX77" s="1313"/>
      <c r="AY77" s="1313"/>
      <c r="AZ77" s="1313"/>
      <c r="BA77" s="1313"/>
      <c r="BB77" s="1315" t="s">
        <v>627</v>
      </c>
      <c r="BC77" s="1315"/>
      <c r="BD77" s="1315"/>
      <c r="BE77" s="1315"/>
      <c r="BF77" s="1315"/>
      <c r="BG77" s="1315"/>
      <c r="BH77" s="1315"/>
      <c r="BI77" s="1315"/>
      <c r="BJ77" s="1315"/>
      <c r="BK77" s="1315"/>
      <c r="BL77" s="1315"/>
      <c r="BM77" s="1315"/>
      <c r="BN77" s="1315"/>
      <c r="BO77" s="1315"/>
      <c r="BP77" s="1314">
        <v>27</v>
      </c>
      <c r="BQ77" s="1314"/>
      <c r="BR77" s="1314"/>
      <c r="BS77" s="1314"/>
      <c r="BT77" s="1314"/>
      <c r="BU77" s="1314"/>
      <c r="BV77" s="1314"/>
      <c r="BW77" s="1314"/>
      <c r="BX77" s="1314">
        <v>25.4</v>
      </c>
      <c r="BY77" s="1314"/>
      <c r="BZ77" s="1314"/>
      <c r="CA77" s="1314"/>
      <c r="CB77" s="1314"/>
      <c r="CC77" s="1314"/>
      <c r="CD77" s="1314"/>
      <c r="CE77" s="1314"/>
      <c r="CF77" s="1314">
        <v>23.4</v>
      </c>
      <c r="CG77" s="1314"/>
      <c r="CH77" s="1314"/>
      <c r="CI77" s="1314"/>
      <c r="CJ77" s="1314"/>
      <c r="CK77" s="1314"/>
      <c r="CL77" s="1314"/>
      <c r="CM77" s="1314"/>
      <c r="CN77" s="1314">
        <v>7.7</v>
      </c>
      <c r="CO77" s="1314"/>
      <c r="CP77" s="1314"/>
      <c r="CQ77" s="1314"/>
      <c r="CR77" s="1314"/>
      <c r="CS77" s="1314"/>
      <c r="CT77" s="1314"/>
      <c r="CU77" s="1314"/>
      <c r="CV77" s="1314">
        <v>3.2</v>
      </c>
      <c r="CW77" s="1314"/>
      <c r="CX77" s="1314"/>
      <c r="CY77" s="1314"/>
      <c r="CZ77" s="1314"/>
      <c r="DA77" s="1314"/>
      <c r="DB77" s="1314"/>
      <c r="DC77" s="1314"/>
    </row>
    <row r="78" spans="2:107">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631</v>
      </c>
      <c r="BC79" s="1315"/>
      <c r="BD79" s="1315"/>
      <c r="BE79" s="1315"/>
      <c r="BF79" s="1315"/>
      <c r="BG79" s="1315"/>
      <c r="BH79" s="1315"/>
      <c r="BI79" s="1315"/>
      <c r="BJ79" s="1315"/>
      <c r="BK79" s="1315"/>
      <c r="BL79" s="1315"/>
      <c r="BM79" s="1315"/>
      <c r="BN79" s="1315"/>
      <c r="BO79" s="1315"/>
      <c r="BP79" s="1314">
        <v>8.6999999999999993</v>
      </c>
      <c r="BQ79" s="1314"/>
      <c r="BR79" s="1314"/>
      <c r="BS79" s="1314"/>
      <c r="BT79" s="1314"/>
      <c r="BU79" s="1314"/>
      <c r="BV79" s="1314"/>
      <c r="BW79" s="1314"/>
      <c r="BX79" s="1314">
        <v>8.6</v>
      </c>
      <c r="BY79" s="1314"/>
      <c r="BZ79" s="1314"/>
      <c r="CA79" s="1314"/>
      <c r="CB79" s="1314"/>
      <c r="CC79" s="1314"/>
      <c r="CD79" s="1314"/>
      <c r="CE79" s="1314"/>
      <c r="CF79" s="1314">
        <v>8.5</v>
      </c>
      <c r="CG79" s="1314"/>
      <c r="CH79" s="1314"/>
      <c r="CI79" s="1314"/>
      <c r="CJ79" s="1314"/>
      <c r="CK79" s="1314"/>
      <c r="CL79" s="1314"/>
      <c r="CM79" s="1314"/>
      <c r="CN79" s="1314">
        <v>8.6</v>
      </c>
      <c r="CO79" s="1314"/>
      <c r="CP79" s="1314"/>
      <c r="CQ79" s="1314"/>
      <c r="CR79" s="1314"/>
      <c r="CS79" s="1314"/>
      <c r="CT79" s="1314"/>
      <c r="CU79" s="1314"/>
      <c r="CV79" s="1314">
        <v>8.8000000000000007</v>
      </c>
      <c r="CW79" s="1314"/>
      <c r="CX79" s="1314"/>
      <c r="CY79" s="1314"/>
      <c r="CZ79" s="1314"/>
      <c r="DA79" s="1314"/>
      <c r="DB79" s="1314"/>
      <c r="DC79" s="1314"/>
    </row>
    <row r="80" spans="2:107">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kA99vs/AvGzmvpbEgluWOke0dOHlk7Q3eOy0nI9m5ux5YK1af8EkvvWTROgEn1/Q2juFZHo0v2iuv425pMD1DA==" saltValue="iWFJ0JQPd2NA9rMbEGbh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5"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632</v>
      </c>
    </row>
  </sheetData>
  <sheetProtection algorithmName="SHA-512" hashValue="6jnAj23ExUDsAkDkytFggmBP5I97xgX3SrX7TnJjPzDwIa58LcC4oMxE31JikIK3uy2jtc29yPbVD/9474JOQA==" saltValue="ax2GW/v1umwJVryKJzrNi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632</v>
      </c>
    </row>
  </sheetData>
  <sheetProtection algorithmName="SHA-512" hashValue="KUDfrl8hmhnGeF4qogGowqaLA21tgbOhaMcayXHOXEd7C81LcMPRAZSJPpgVM6xVp/Hbk5uLjeETikA1A27+9Q==" saltValue="kwgZRRZdFwgzIEPS0elPv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157193</v>
      </c>
      <c r="E3" s="162"/>
      <c r="F3" s="163">
        <v>109920</v>
      </c>
      <c r="G3" s="164"/>
      <c r="H3" s="165"/>
    </row>
    <row r="4" spans="1:8">
      <c r="A4" s="166"/>
      <c r="B4" s="167"/>
      <c r="C4" s="168"/>
      <c r="D4" s="169">
        <v>97373</v>
      </c>
      <c r="E4" s="170"/>
      <c r="F4" s="171">
        <v>62739</v>
      </c>
      <c r="G4" s="172"/>
      <c r="H4" s="173"/>
    </row>
    <row r="5" spans="1:8">
      <c r="A5" s="154" t="s">
        <v>555</v>
      </c>
      <c r="B5" s="159"/>
      <c r="C5" s="160"/>
      <c r="D5" s="161">
        <v>306118</v>
      </c>
      <c r="E5" s="162"/>
      <c r="F5" s="163">
        <v>119882</v>
      </c>
      <c r="G5" s="164"/>
      <c r="H5" s="165"/>
    </row>
    <row r="6" spans="1:8">
      <c r="A6" s="166"/>
      <c r="B6" s="167"/>
      <c r="C6" s="168"/>
      <c r="D6" s="169">
        <v>221696</v>
      </c>
      <c r="E6" s="170"/>
      <c r="F6" s="171">
        <v>66481</v>
      </c>
      <c r="G6" s="172"/>
      <c r="H6" s="173"/>
    </row>
    <row r="7" spans="1:8">
      <c r="A7" s="154" t="s">
        <v>556</v>
      </c>
      <c r="B7" s="159"/>
      <c r="C7" s="160"/>
      <c r="D7" s="161">
        <v>496103</v>
      </c>
      <c r="E7" s="162"/>
      <c r="F7" s="163">
        <v>116162</v>
      </c>
      <c r="G7" s="164"/>
      <c r="H7" s="165"/>
    </row>
    <row r="8" spans="1:8">
      <c r="A8" s="166"/>
      <c r="B8" s="167"/>
      <c r="C8" s="168"/>
      <c r="D8" s="169">
        <v>209045</v>
      </c>
      <c r="E8" s="170"/>
      <c r="F8" s="171">
        <v>61562</v>
      </c>
      <c r="G8" s="172"/>
      <c r="H8" s="173"/>
    </row>
    <row r="9" spans="1:8">
      <c r="A9" s="154" t="s">
        <v>557</v>
      </c>
      <c r="B9" s="159"/>
      <c r="C9" s="160"/>
      <c r="D9" s="161">
        <v>879057</v>
      </c>
      <c r="E9" s="162"/>
      <c r="F9" s="163">
        <v>121449</v>
      </c>
      <c r="G9" s="164"/>
      <c r="H9" s="165"/>
    </row>
    <row r="10" spans="1:8">
      <c r="A10" s="166"/>
      <c r="B10" s="167"/>
      <c r="C10" s="168"/>
      <c r="D10" s="169">
        <v>250662</v>
      </c>
      <c r="E10" s="170"/>
      <c r="F10" s="171">
        <v>62922</v>
      </c>
      <c r="G10" s="172"/>
      <c r="H10" s="173"/>
    </row>
    <row r="11" spans="1:8">
      <c r="A11" s="154" t="s">
        <v>558</v>
      </c>
      <c r="B11" s="159"/>
      <c r="C11" s="160"/>
      <c r="D11" s="161">
        <v>1192048</v>
      </c>
      <c r="E11" s="162"/>
      <c r="F11" s="163">
        <v>145139</v>
      </c>
      <c r="G11" s="164"/>
      <c r="H11" s="165"/>
    </row>
    <row r="12" spans="1:8">
      <c r="A12" s="166"/>
      <c r="B12" s="167"/>
      <c r="C12" s="174"/>
      <c r="D12" s="169">
        <v>347929</v>
      </c>
      <c r="E12" s="170"/>
      <c r="F12" s="171">
        <v>83762</v>
      </c>
      <c r="G12" s="172"/>
      <c r="H12" s="173"/>
    </row>
    <row r="13" spans="1:8">
      <c r="A13" s="154"/>
      <c r="B13" s="159"/>
      <c r="C13" s="175"/>
      <c r="D13" s="176">
        <v>606104</v>
      </c>
      <c r="E13" s="177"/>
      <c r="F13" s="178">
        <v>122510</v>
      </c>
      <c r="G13" s="179"/>
      <c r="H13" s="165"/>
    </row>
    <row r="14" spans="1:8">
      <c r="A14" s="166"/>
      <c r="B14" s="167"/>
      <c r="C14" s="168"/>
      <c r="D14" s="169">
        <v>225341</v>
      </c>
      <c r="E14" s="170"/>
      <c r="F14" s="171">
        <v>67493</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21.6</v>
      </c>
      <c r="C19" s="180">
        <f>ROUND(VALUE(SUBSTITUTE(実質収支比率等に係る経年分析!G$48,"▲","-")),2)</f>
        <v>19.059999999999999</v>
      </c>
      <c r="D19" s="180">
        <f>ROUND(VALUE(SUBSTITUTE(実質収支比率等に係る経年分析!H$48,"▲","-")),2)</f>
        <v>18.84</v>
      </c>
      <c r="E19" s="180">
        <f>ROUND(VALUE(SUBSTITUTE(実質収支比率等に係る経年分析!I$48,"▲","-")),2)</f>
        <v>22.28</v>
      </c>
      <c r="F19" s="180">
        <f>ROUND(VALUE(SUBSTITUTE(実質収支比率等に係る経年分析!J$48,"▲","-")),2)</f>
        <v>20.66</v>
      </c>
    </row>
    <row r="20" spans="1:11">
      <c r="A20" s="180" t="s">
        <v>55</v>
      </c>
      <c r="B20" s="180">
        <f>ROUND(VALUE(SUBSTITUTE(実質収支比率等に係る経年分析!F$47,"▲","-")),2)</f>
        <v>53.97</v>
      </c>
      <c r="C20" s="180">
        <f>ROUND(VALUE(SUBSTITUTE(実質収支比率等に係る経年分析!G$47,"▲","-")),2)</f>
        <v>58.73</v>
      </c>
      <c r="D20" s="180">
        <f>ROUND(VALUE(SUBSTITUTE(実質収支比率等に係る経年分析!H$47,"▲","-")),2)</f>
        <v>58.75</v>
      </c>
      <c r="E20" s="180">
        <f>ROUND(VALUE(SUBSTITUTE(実質収支比率等に係る経年分析!I$47,"▲","-")),2)</f>
        <v>53.54</v>
      </c>
      <c r="F20" s="180">
        <f>ROUND(VALUE(SUBSTITUTE(実質収支比率等に係る経年分析!J$47,"▲","-")),2)</f>
        <v>42.6</v>
      </c>
    </row>
    <row r="21" spans="1:11">
      <c r="A21" s="180" t="s">
        <v>56</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-7.21</v>
      </c>
      <c r="D21" s="180">
        <f>IF(ISNUMBER(VALUE(SUBSTITUTE(実質収支比率等に係る経年分析!H$49,"▲","-"))),ROUND(VALUE(SUBSTITUTE(実質収支比率等に係る経年分析!H$49,"▲","-")),2),NA())</f>
        <v>-6.54</v>
      </c>
      <c r="E21" s="180">
        <f>IF(ISNUMBER(VALUE(SUBSTITUTE(実質収支比率等に係る経年分析!I$49,"▲","-"))),ROUND(VALUE(SUBSTITUTE(実質収支比率等に係る経年分析!I$49,"▲","-")),2),NA())</f>
        <v>-1.3</v>
      </c>
      <c r="F21" s="180">
        <f>IF(ISNUMBER(VALUE(SUBSTITUTE(実質収支比率等に係る経年分析!J$49,"▲","-"))),ROUND(VALUE(SUBSTITUTE(実質収支比率等に係る経年分析!J$49,"▲","-")),2),NA())</f>
        <v>-10.78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国民健康保険事業</v>
      </c>
      <c r="B33" s="181">
        <f>IF(ROUND(VALUE(SUBSTITUTE(連結実質赤字比率に係る赤字・黒字の構成分析!F$37,"▲", "-")), 2) &lt; 0, ABS(ROUND(VALUE(SUBSTITUTE(連結実質赤字比率に係る赤字・黒字の構成分析!F$37,"▲", "-")), 2)), NA())</f>
        <v>5.34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2.7</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1.17</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1.87</v>
      </c>
    </row>
    <row r="34" spans="1:16">
      <c r="A34" s="181" t="str">
        <f>IF(連結実質赤字比率に係る赤字・黒字の構成分析!C$36="",NA(),連結実質赤字比率に係る赤字・黒字の構成分析!C$36)</f>
        <v>し尿処理・じん芥処理・埋立処分施設建設事業特別会計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f>IF(ROUND(VALUE(SUBSTITUTE(連結実質赤字比率に係る赤字・黒字の構成分析!H$36,"▲", "-")), 2) &lt; 0, ABS(ROUND(VALUE(SUBSTITUTE(連結実質赤字比率に係る赤字・黒字の構成分析!H$36,"▲", "-")), 2)), NA())</f>
        <v>7.0000000000000007E-2</v>
      </c>
      <c r="G34" s="181" t="e">
        <f>IF(ROUND(VALUE(SUBSTITUTE(連結実質赤字比率に係る赤字・黒字の構成分析!H$36,"▲", "-")), 2) &gt;= 0, ABS(ROUND(VALUE(SUBSTITUTE(連結実質赤字比率に係る赤字・黒字の構成分析!H$36,"▲", "-")), 2)), NA())</f>
        <v>#N/A</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19.059999999999999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18.920000000000002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795</v>
      </c>
      <c r="E42" s="182"/>
      <c r="F42" s="182"/>
      <c r="G42" s="182">
        <f>'実質公債費比率（分子）の構造'!L$52</f>
        <v>783</v>
      </c>
      <c r="H42" s="182"/>
      <c r="I42" s="182"/>
      <c r="J42" s="182">
        <f>'実質公債費比率（分子）の構造'!M$52</f>
        <v>855</v>
      </c>
      <c r="K42" s="182"/>
      <c r="L42" s="182"/>
      <c r="M42" s="182">
        <f>'実質公債費比率（分子）の構造'!N$52</f>
        <v>946</v>
      </c>
      <c r="N42" s="182"/>
      <c r="O42" s="182"/>
      <c r="P42" s="182">
        <f>'実質公債費比率（分子）の構造'!O$52</f>
        <v>889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9</v>
      </c>
      <c r="C45" s="182"/>
      <c r="D45" s="182"/>
      <c r="E45" s="182">
        <f>'実質公債費比率（分子）の構造'!L$49</f>
        <v>10</v>
      </c>
      <c r="F45" s="182"/>
      <c r="G45" s="182"/>
      <c r="H45" s="182">
        <f>'実質公債費比率（分子）の構造'!M$49</f>
        <v>8</v>
      </c>
      <c r="I45" s="182"/>
      <c r="J45" s="182"/>
      <c r="K45" s="182">
        <f>'実質公債費比率（分子）の構造'!N$49</f>
        <v>8</v>
      </c>
      <c r="L45" s="182"/>
      <c r="M45" s="182"/>
      <c r="N45" s="182">
        <f>'実質公債費比率（分子）の構造'!O$49</f>
        <v>9</v>
      </c>
      <c r="O45" s="182"/>
      <c r="P45" s="182"/>
    </row>
    <row r="46" spans="1:16">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f>'実質公債費比率（分子）の構造'!N$48</f>
        <v>18</v>
      </c>
      <c r="L46" s="182"/>
      <c r="M46" s="182"/>
      <c r="N46" s="182">
        <f>'実質公債費比率（分子）の構造'!O$48</f>
        <v>38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1048</v>
      </c>
      <c r="C49" s="182"/>
      <c r="D49" s="182"/>
      <c r="E49" s="182">
        <f>'実質公債費比率（分子）の構造'!L$45</f>
        <v>1050</v>
      </c>
      <c r="F49" s="182"/>
      <c r="G49" s="182"/>
      <c r="H49" s="182">
        <f>'実質公債費比率（分子）の構造'!M$45</f>
        <v>1134</v>
      </c>
      <c r="I49" s="182"/>
      <c r="J49" s="182"/>
      <c r="K49" s="182">
        <f>'実質公債費比率（分子）の構造'!N$45</f>
        <v>1186</v>
      </c>
      <c r="L49" s="182"/>
      <c r="M49" s="182"/>
      <c r="N49" s="182">
        <f>'実質公債費比率（分子）の構造'!O$45</f>
        <v>1141</v>
      </c>
      <c r="O49" s="182"/>
      <c r="P49" s="182"/>
    </row>
    <row r="50" spans="1:16">
      <c r="A50" s="182" t="s">
        <v>71</v>
      </c>
      <c r="B50" s="182" t="e">
        <f>NA()</f>
        <v>#N/A</v>
      </c>
      <c r="C50" s="182">
        <f>IF(ISNUMBER('実質公債費比率（分子）の構造'!K$53),'実質公債費比率（分子）の構造'!K$53,NA())</f>
        <v>262</v>
      </c>
      <c r="D50" s="182" t="e">
        <f>NA()</f>
        <v>#N/A</v>
      </c>
      <c r="E50" s="182" t="e">
        <f>NA()</f>
        <v>#N/A</v>
      </c>
      <c r="F50" s="182">
        <f>IF(ISNUMBER('実質公債費比率（分子）の構造'!L$53),'実質公債費比率（分子）の構造'!L$53,NA())</f>
        <v>277</v>
      </c>
      <c r="G50" s="182" t="e">
        <f>NA()</f>
        <v>#N/A</v>
      </c>
      <c r="H50" s="182" t="e">
        <f>NA()</f>
        <v>#N/A</v>
      </c>
      <c r="I50" s="182">
        <f>IF(ISNUMBER('実質公債費比率（分子）の構造'!M$53),'実質公債費比率（分子）の構造'!M$53,NA())</f>
        <v>287</v>
      </c>
      <c r="J50" s="182" t="e">
        <f>NA()</f>
        <v>#N/A</v>
      </c>
      <c r="K50" s="182" t="e">
        <f>NA()</f>
        <v>#N/A</v>
      </c>
      <c r="L50" s="182">
        <f>IF(ISNUMBER('実質公債費比率（分子）の構造'!N$53),'実質公債費比率（分子）の構造'!N$53,NA())</f>
        <v>266</v>
      </c>
      <c r="M50" s="182" t="e">
        <f>NA()</f>
        <v>#N/A</v>
      </c>
      <c r="N50" s="182" t="e">
        <f>NA()</f>
        <v>#N/A</v>
      </c>
      <c r="O50" s="182">
        <f>IF(ISNUMBER('実質公債費比率（分子）の構造'!O$53),'実質公債費比率（分子）の構造'!O$53,NA())</f>
        <v>299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6301</v>
      </c>
      <c r="E56" s="181"/>
      <c r="F56" s="181"/>
      <c r="G56" s="181">
        <f>'将来負担比率（分子）の構造'!J$52</f>
        <v>6550</v>
      </c>
      <c r="H56" s="181"/>
      <c r="I56" s="181"/>
      <c r="J56" s="181">
        <f>'将来負担比率（分子）の構造'!K$52</f>
        <v>7119</v>
      </c>
      <c r="K56" s="181"/>
      <c r="L56" s="181"/>
      <c r="M56" s="181">
        <f>'将来負担比率（分子）の構造'!L$52</f>
        <v>8853</v>
      </c>
      <c r="N56" s="181"/>
      <c r="O56" s="181"/>
      <c r="P56" s="181">
        <f>'将来負担比率（分子）の構造'!M$52</f>
        <v>11493</v>
      </c>
    </row>
    <row r="57" spans="1:16">
      <c r="A57" s="181" t="s">
        <v>42</v>
      </c>
      <c r="B57" s="181"/>
      <c r="C57" s="181"/>
      <c r="D57" s="181">
        <f>'将来負担比率（分子）の構造'!I$51</f>
        <v>1987</v>
      </c>
      <c r="E57" s="181"/>
      <c r="F57" s="181"/>
      <c r="G57" s="181">
        <f>'将来負担比率（分子）の構造'!J$51</f>
        <v>1747</v>
      </c>
      <c r="H57" s="181"/>
      <c r="I57" s="181"/>
      <c r="J57" s="181">
        <f>'将来負担比率（分子）の構造'!K$51</f>
        <v>2072</v>
      </c>
      <c r="K57" s="181"/>
      <c r="L57" s="181"/>
      <c r="M57" s="181">
        <f>'将来負担比率（分子）の構造'!L$51</f>
        <v>2385</v>
      </c>
      <c r="N57" s="181"/>
      <c r="O57" s="181"/>
      <c r="P57" s="181">
        <f>'将来負担比率（分子）の構造'!M$51</f>
        <v>2849</v>
      </c>
    </row>
    <row r="58" spans="1:16">
      <c r="A58" s="181" t="s">
        <v>41</v>
      </c>
      <c r="B58" s="181"/>
      <c r="C58" s="181"/>
      <c r="D58" s="181">
        <f>'将来負担比率（分子）の構造'!I$50</f>
        <v>3124</v>
      </c>
      <c r="E58" s="181"/>
      <c r="F58" s="181"/>
      <c r="G58" s="181">
        <f>'将来負担比率（分子）の構造'!J$50</f>
        <v>3274</v>
      </c>
      <c r="H58" s="181"/>
      <c r="I58" s="181"/>
      <c r="J58" s="181">
        <f>'将来負担比率（分子）の構造'!K$50</f>
        <v>3348</v>
      </c>
      <c r="K58" s="181"/>
      <c r="L58" s="181"/>
      <c r="M58" s="181">
        <f>'将来負担比率（分子）の構造'!L$50</f>
        <v>3306</v>
      </c>
      <c r="N58" s="181"/>
      <c r="O58" s="181"/>
      <c r="P58" s="181">
        <f>'将来負担比率（分子）の構造'!M$50</f>
        <v>3177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746</v>
      </c>
      <c r="C62" s="181"/>
      <c r="D62" s="181"/>
      <c r="E62" s="181">
        <f>'将来負担比率（分子）の構造'!J$45</f>
        <v>728</v>
      </c>
      <c r="F62" s="181"/>
      <c r="G62" s="181"/>
      <c r="H62" s="181">
        <f>'将来負担比率（分子）の構造'!K$45</f>
        <v>707</v>
      </c>
      <c r="I62" s="181"/>
      <c r="J62" s="181"/>
      <c r="K62" s="181">
        <f>'将来負担比率（分子）の構造'!L$45</f>
        <v>701</v>
      </c>
      <c r="L62" s="181"/>
      <c r="M62" s="181"/>
      <c r="N62" s="181">
        <f>'将来負担比率（分子）の構造'!M$45</f>
        <v>638</v>
      </c>
      <c r="O62" s="181"/>
      <c r="P62" s="181"/>
    </row>
    <row r="63" spans="1:16">
      <c r="A63" s="181" t="s">
        <v>34</v>
      </c>
      <c r="B63" s="181">
        <f>'将来負担比率（分子）の構造'!I$44</f>
        <v>70</v>
      </c>
      <c r="C63" s="181"/>
      <c r="D63" s="181"/>
      <c r="E63" s="181">
        <f>'将来負担比率（分子）の構造'!J$44</f>
        <v>110</v>
      </c>
      <c r="F63" s="181"/>
      <c r="G63" s="181"/>
      <c r="H63" s="181">
        <f>'将来負担比率（分子）の構造'!K$44</f>
        <v>109</v>
      </c>
      <c r="I63" s="181"/>
      <c r="J63" s="181"/>
      <c r="K63" s="181">
        <f>'将来負担比率（分子）の構造'!L$44</f>
        <v>105</v>
      </c>
      <c r="L63" s="181"/>
      <c r="M63" s="181"/>
      <c r="N63" s="181">
        <f>'将来負担比率（分子）の構造'!M$44</f>
        <v>70</v>
      </c>
      <c r="O63" s="181"/>
      <c r="P63" s="181"/>
    </row>
    <row r="64" spans="1:16">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f>'将来負担比率（分子）の構造'!M$43</f>
        <v>747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10494</v>
      </c>
      <c r="C66" s="181"/>
      <c r="D66" s="181"/>
      <c r="E66" s="181">
        <f>'将来負担比率（分子）の構造'!J$41</f>
        <v>10699</v>
      </c>
      <c r="F66" s="181"/>
      <c r="G66" s="181"/>
      <c r="H66" s="181">
        <f>'将来負担比率（分子）の構造'!K$41</f>
        <v>11690</v>
      </c>
      <c r="I66" s="181"/>
      <c r="J66" s="181"/>
      <c r="K66" s="181">
        <f>'将来負担比率（分子）の構造'!L$41</f>
        <v>13780</v>
      </c>
      <c r="L66" s="181"/>
      <c r="M66" s="181"/>
      <c r="N66" s="181">
        <f>'将来負担比率（分子）の構造'!M$41</f>
        <v>17294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42</v>
      </c>
      <c r="M67" s="181" t="e">
        <f>NA()</f>
        <v>#N/A</v>
      </c>
      <c r="N67" s="181" t="e">
        <f>NA()</f>
        <v>#N/A</v>
      </c>
      <c r="O67" s="181">
        <f>IF(ISNUMBER('将来負担比率（分子）の構造'!M$53), IF('将来負担比率（分子）の構造'!M$53 &lt; 0, 0, '将来負担比率（分子）の構造'!M$53), NA())</f>
        <v>1230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1370</v>
      </c>
      <c r="C72" s="185">
        <f>基金残高に係る経年分析!G55</f>
        <v>1271</v>
      </c>
      <c r="D72" s="185">
        <f>基金残高に係る経年分析!H55</f>
        <v>1023</v>
      </c>
    </row>
    <row r="73" spans="1:16">
      <c r="A73" s="184" t="s">
        <v>78</v>
      </c>
      <c r="B73" s="185">
        <f>基金残高に係る経年分析!F56</f>
        <v>452</v>
      </c>
      <c r="C73" s="185">
        <f>基金残高に係る経年分析!G56</f>
        <v>453</v>
      </c>
      <c r="D73" s="185">
        <f>基金残高に係る経年分析!H56</f>
        <v>453</v>
      </c>
    </row>
    <row r="74" spans="1:16">
      <c r="A74" s="184" t="s">
        <v>79</v>
      </c>
      <c r="B74" s="185">
        <f>基金残高に係る経年分析!F57</f>
        <v>1526</v>
      </c>
      <c r="C74" s="185">
        <f>基金残高に係る経年分析!G57</f>
        <v>1582</v>
      </c>
      <c r="D74" s="185">
        <f>基金残高に係る経年分析!H57</f>
        <v>1701</v>
      </c>
    </row>
  </sheetData>
  <sheetProtection algorithmName="SHA-512" hashValue="IqWMT9PpuJ0WZJjDxlP15+Q/hxHT3eBoI3RqCN9h14qdNgnZ+bk/Utd8nvC09ymPuAcg45YOyufAl+gCDZWspQ==" saltValue="b6c8H6ICAPv8oSqvNe1N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222</v>
      </c>
      <c r="DI1" s="798"/>
      <c r="DJ1" s="798"/>
      <c r="DK1" s="798"/>
      <c r="DL1" s="798"/>
      <c r="DM1" s="798"/>
      <c r="DN1" s="799"/>
      <c r="DO1" s="226"/>
      <c r="DP1" s="797" t="s">
        <v>223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224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225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228</v>
      </c>
      <c r="S4" s="740"/>
      <c r="T4" s="740"/>
      <c r="U4" s="740"/>
      <c r="V4" s="740"/>
      <c r="W4" s="740"/>
      <c r="X4" s="740"/>
      <c r="Y4" s="741"/>
      <c r="Z4" s="739" t="s">
        <v>229</v>
      </c>
      <c r="AA4" s="740"/>
      <c r="AB4" s="740"/>
      <c r="AC4" s="741"/>
      <c r="AD4" s="739" t="s">
        <v>230</v>
      </c>
      <c r="AE4" s="740"/>
      <c r="AF4" s="740"/>
      <c r="AG4" s="740"/>
      <c r="AH4" s="740"/>
      <c r="AI4" s="740"/>
      <c r="AJ4" s="740"/>
      <c r="AK4" s="741"/>
      <c r="AL4" s="739" t="s">
        <v>229</v>
      </c>
      <c r="AM4" s="740"/>
      <c r="AN4" s="740"/>
      <c r="AO4" s="741"/>
      <c r="AP4" s="800" t="s">
        <v>231</v>
      </c>
      <c r="AQ4" s="800"/>
      <c r="AR4" s="800"/>
      <c r="AS4" s="800"/>
      <c r="AT4" s="800"/>
      <c r="AU4" s="800"/>
      <c r="AV4" s="800"/>
      <c r="AW4" s="800"/>
      <c r="AX4" s="800"/>
      <c r="AY4" s="800"/>
      <c r="AZ4" s="800"/>
      <c r="BA4" s="800"/>
      <c r="BB4" s="800"/>
      <c r="BC4" s="800"/>
      <c r="BD4" s="800"/>
      <c r="BE4" s="800"/>
      <c r="BF4" s="800"/>
      <c r="BG4" s="800" t="s">
        <v>232</v>
      </c>
      <c r="BH4" s="800"/>
      <c r="BI4" s="800"/>
      <c r="BJ4" s="800"/>
      <c r="BK4" s="800"/>
      <c r="BL4" s="800"/>
      <c r="BM4" s="800"/>
      <c r="BN4" s="800"/>
      <c r="BO4" s="800" t="s">
        <v>229</v>
      </c>
      <c r="BP4" s="800"/>
      <c r="BQ4" s="800"/>
      <c r="BR4" s="800"/>
      <c r="BS4" s="800" t="s">
        <v>233</v>
      </c>
      <c r="BT4" s="800"/>
      <c r="BU4" s="800"/>
      <c r="BV4" s="800"/>
      <c r="BW4" s="800"/>
      <c r="BX4" s="800"/>
      <c r="BY4" s="800"/>
      <c r="BZ4" s="800"/>
      <c r="CA4" s="800"/>
      <c r="CB4" s="800"/>
      <c r="CD4" s="782" t="s">
        <v>234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235</v>
      </c>
      <c r="C5" s="745"/>
      <c r="D5" s="745"/>
      <c r="E5" s="745"/>
      <c r="F5" s="745"/>
      <c r="G5" s="745"/>
      <c r="H5" s="745"/>
      <c r="I5" s="745"/>
      <c r="J5" s="745"/>
      <c r="K5" s="745"/>
      <c r="L5" s="745"/>
      <c r="M5" s="745"/>
      <c r="N5" s="745"/>
      <c r="O5" s="745"/>
      <c r="P5" s="745"/>
      <c r="Q5" s="746"/>
      <c r="R5" s="733">
        <v>420687</v>
      </c>
      <c r="S5" s="734"/>
      <c r="T5" s="734"/>
      <c r="U5" s="734"/>
      <c r="V5" s="734"/>
      <c r="W5" s="734"/>
      <c r="X5" s="734"/>
      <c r="Y5" s="777"/>
      <c r="Z5" s="795">
        <v>3.8</v>
      </c>
      <c r="AA5" s="795"/>
      <c r="AB5" s="795"/>
      <c r="AC5" s="795"/>
      <c r="AD5" s="796">
        <v>420687</v>
      </c>
      <c r="AE5" s="796"/>
      <c r="AF5" s="796"/>
      <c r="AG5" s="796"/>
      <c r="AH5" s="796"/>
      <c r="AI5" s="796"/>
      <c r="AJ5" s="796"/>
      <c r="AK5" s="796"/>
      <c r="AL5" s="778">
        <v>18</v>
      </c>
      <c r="AM5" s="749"/>
      <c r="AN5" s="749"/>
      <c r="AO5" s="779"/>
      <c r="AP5" s="744" t="s">
        <v>236</v>
      </c>
      <c r="AQ5" s="745"/>
      <c r="AR5" s="745"/>
      <c r="AS5" s="745"/>
      <c r="AT5" s="745"/>
      <c r="AU5" s="745"/>
      <c r="AV5" s="745"/>
      <c r="AW5" s="745"/>
      <c r="AX5" s="745"/>
      <c r="AY5" s="745"/>
      <c r="AZ5" s="745"/>
      <c r="BA5" s="745"/>
      <c r="BB5" s="745"/>
      <c r="BC5" s="745"/>
      <c r="BD5" s="745"/>
      <c r="BE5" s="745"/>
      <c r="BF5" s="746"/>
      <c r="BG5" s="678">
        <v>410904</v>
      </c>
      <c r="BH5" s="679"/>
      <c r="BI5" s="679"/>
      <c r="BJ5" s="679"/>
      <c r="BK5" s="679"/>
      <c r="BL5" s="679"/>
      <c r="BM5" s="679"/>
      <c r="BN5" s="680"/>
      <c r="BO5" s="715">
        <v>97.7</v>
      </c>
      <c r="BP5" s="715"/>
      <c r="BQ5" s="715"/>
      <c r="BR5" s="715"/>
      <c r="BS5" s="716">
        <v>1813</v>
      </c>
      <c r="BT5" s="716"/>
      <c r="BU5" s="716"/>
      <c r="BV5" s="716"/>
      <c r="BW5" s="716"/>
      <c r="BX5" s="716"/>
      <c r="BY5" s="716"/>
      <c r="BZ5" s="716"/>
      <c r="CA5" s="716"/>
      <c r="CB5" s="766"/>
      <c r="CD5" s="782" t="s">
        <v>231</v>
      </c>
      <c r="CE5" s="783"/>
      <c r="CF5" s="783"/>
      <c r="CG5" s="783"/>
      <c r="CH5" s="783"/>
      <c r="CI5" s="783"/>
      <c r="CJ5" s="783"/>
      <c r="CK5" s="783"/>
      <c r="CL5" s="783"/>
      <c r="CM5" s="783"/>
      <c r="CN5" s="783"/>
      <c r="CO5" s="783"/>
      <c r="CP5" s="783"/>
      <c r="CQ5" s="784"/>
      <c r="CR5" s="782" t="s">
        <v>237</v>
      </c>
      <c r="CS5" s="783"/>
      <c r="CT5" s="783"/>
      <c r="CU5" s="783"/>
      <c r="CV5" s="783"/>
      <c r="CW5" s="783"/>
      <c r="CX5" s="783"/>
      <c r="CY5" s="784"/>
      <c r="CZ5" s="782" t="s">
        <v>229</v>
      </c>
      <c r="DA5" s="783"/>
      <c r="DB5" s="783"/>
      <c r="DC5" s="784"/>
      <c r="DD5" s="782" t="s">
        <v>238</v>
      </c>
      <c r="DE5" s="783"/>
      <c r="DF5" s="783"/>
      <c r="DG5" s="783"/>
      <c r="DH5" s="783"/>
      <c r="DI5" s="783"/>
      <c r="DJ5" s="783"/>
      <c r="DK5" s="783"/>
      <c r="DL5" s="783"/>
      <c r="DM5" s="783"/>
      <c r="DN5" s="783"/>
      <c r="DO5" s="783"/>
      <c r="DP5" s="784"/>
      <c r="DQ5" s="782" t="s">
        <v>239</v>
      </c>
      <c r="DR5" s="783"/>
      <c r="DS5" s="783"/>
      <c r="DT5" s="783"/>
      <c r="DU5" s="783"/>
      <c r="DV5" s="783"/>
      <c r="DW5" s="783"/>
      <c r="DX5" s="783"/>
      <c r="DY5" s="783"/>
      <c r="DZ5" s="783"/>
      <c r="EA5" s="783"/>
      <c r="EB5" s="783"/>
      <c r="EC5" s="784"/>
    </row>
    <row r="6" spans="2:143" ht="11.25" customHeight="1">
      <c r="B6" s="675" t="s">
        <v>240</v>
      </c>
      <c r="C6" s="676"/>
      <c r="D6" s="676"/>
      <c r="E6" s="676"/>
      <c r="F6" s="676"/>
      <c r="G6" s="676"/>
      <c r="H6" s="676"/>
      <c r="I6" s="676"/>
      <c r="J6" s="676"/>
      <c r="K6" s="676"/>
      <c r="L6" s="676"/>
      <c r="M6" s="676"/>
      <c r="N6" s="676"/>
      <c r="O6" s="676"/>
      <c r="P6" s="676"/>
      <c r="Q6" s="677"/>
      <c r="R6" s="678">
        <v>33517</v>
      </c>
      <c r="S6" s="679"/>
      <c r="T6" s="679"/>
      <c r="U6" s="679"/>
      <c r="V6" s="679"/>
      <c r="W6" s="679"/>
      <c r="X6" s="679"/>
      <c r="Y6" s="680"/>
      <c r="Z6" s="715">
        <v>0.3</v>
      </c>
      <c r="AA6" s="715"/>
      <c r="AB6" s="715"/>
      <c r="AC6" s="715"/>
      <c r="AD6" s="716">
        <v>33517</v>
      </c>
      <c r="AE6" s="716"/>
      <c r="AF6" s="716"/>
      <c r="AG6" s="716"/>
      <c r="AH6" s="716"/>
      <c r="AI6" s="716"/>
      <c r="AJ6" s="716"/>
      <c r="AK6" s="716"/>
      <c r="AL6" s="681">
        <v>1.4</v>
      </c>
      <c r="AM6" s="682"/>
      <c r="AN6" s="682"/>
      <c r="AO6" s="717"/>
      <c r="AP6" s="675" t="s">
        <v>241</v>
      </c>
      <c r="AQ6" s="676"/>
      <c r="AR6" s="676"/>
      <c r="AS6" s="676"/>
      <c r="AT6" s="676"/>
      <c r="AU6" s="676"/>
      <c r="AV6" s="676"/>
      <c r="AW6" s="676"/>
      <c r="AX6" s="676"/>
      <c r="AY6" s="676"/>
      <c r="AZ6" s="676"/>
      <c r="BA6" s="676"/>
      <c r="BB6" s="676"/>
      <c r="BC6" s="676"/>
      <c r="BD6" s="676"/>
      <c r="BE6" s="676"/>
      <c r="BF6" s="677"/>
      <c r="BG6" s="678">
        <v>410904</v>
      </c>
      <c r="BH6" s="679"/>
      <c r="BI6" s="679"/>
      <c r="BJ6" s="679"/>
      <c r="BK6" s="679"/>
      <c r="BL6" s="679"/>
      <c r="BM6" s="679"/>
      <c r="BN6" s="680"/>
      <c r="BO6" s="715">
        <v>97.7</v>
      </c>
      <c r="BP6" s="715"/>
      <c r="BQ6" s="715"/>
      <c r="BR6" s="715"/>
      <c r="BS6" s="716">
        <v>1813</v>
      </c>
      <c r="BT6" s="716"/>
      <c r="BU6" s="716"/>
      <c r="BV6" s="716"/>
      <c r="BW6" s="716"/>
      <c r="BX6" s="716"/>
      <c r="BY6" s="716"/>
      <c r="BZ6" s="716"/>
      <c r="CA6" s="716"/>
      <c r="CB6" s="766"/>
      <c r="CD6" s="736" t="s">
        <v>242</v>
      </c>
      <c r="CE6" s="737"/>
      <c r="CF6" s="737"/>
      <c r="CG6" s="737"/>
      <c r="CH6" s="737"/>
      <c r="CI6" s="737"/>
      <c r="CJ6" s="737"/>
      <c r="CK6" s="737"/>
      <c r="CL6" s="737"/>
      <c r="CM6" s="737"/>
      <c r="CN6" s="737"/>
      <c r="CO6" s="737"/>
      <c r="CP6" s="737"/>
      <c r="CQ6" s="738"/>
      <c r="CR6" s="678">
        <v>67749</v>
      </c>
      <c r="CS6" s="679"/>
      <c r="CT6" s="679"/>
      <c r="CU6" s="679"/>
      <c r="CV6" s="679"/>
      <c r="CW6" s="679"/>
      <c r="CX6" s="679"/>
      <c r="CY6" s="680"/>
      <c r="CZ6" s="778">
        <v>0.6</v>
      </c>
      <c r="DA6" s="749"/>
      <c r="DB6" s="749"/>
      <c r="DC6" s="781"/>
      <c r="DD6" s="684" t="s">
        <v>176</v>
      </c>
      <c r="DE6" s="679"/>
      <c r="DF6" s="679"/>
      <c r="DG6" s="679"/>
      <c r="DH6" s="679"/>
      <c r="DI6" s="679"/>
      <c r="DJ6" s="679"/>
      <c r="DK6" s="679"/>
      <c r="DL6" s="679"/>
      <c r="DM6" s="679"/>
      <c r="DN6" s="679"/>
      <c r="DO6" s="679"/>
      <c r="DP6" s="680"/>
      <c r="DQ6" s="684">
        <v>67732</v>
      </c>
      <c r="DR6" s="679"/>
      <c r="DS6" s="679"/>
      <c r="DT6" s="679"/>
      <c r="DU6" s="679"/>
      <c r="DV6" s="679"/>
      <c r="DW6" s="679"/>
      <c r="DX6" s="679"/>
      <c r="DY6" s="679"/>
      <c r="DZ6" s="679"/>
      <c r="EA6" s="679"/>
      <c r="EB6" s="679"/>
      <c r="EC6" s="722"/>
    </row>
    <row r="7" spans="2:143" ht="11.25" customHeight="1">
      <c r="B7" s="675" t="s">
        <v>243</v>
      </c>
      <c r="C7" s="676"/>
      <c r="D7" s="676"/>
      <c r="E7" s="676"/>
      <c r="F7" s="676"/>
      <c r="G7" s="676"/>
      <c r="H7" s="676"/>
      <c r="I7" s="676"/>
      <c r="J7" s="676"/>
      <c r="K7" s="676"/>
      <c r="L7" s="676"/>
      <c r="M7" s="676"/>
      <c r="N7" s="676"/>
      <c r="O7" s="676"/>
      <c r="P7" s="676"/>
      <c r="Q7" s="677"/>
      <c r="R7" s="678">
        <v>244</v>
      </c>
      <c r="S7" s="679"/>
      <c r="T7" s="679"/>
      <c r="U7" s="679"/>
      <c r="V7" s="679"/>
      <c r="W7" s="679"/>
      <c r="X7" s="679"/>
      <c r="Y7" s="680"/>
      <c r="Z7" s="715">
        <v>0</v>
      </c>
      <c r="AA7" s="715"/>
      <c r="AB7" s="715"/>
      <c r="AC7" s="715"/>
      <c r="AD7" s="716">
        <v>244</v>
      </c>
      <c r="AE7" s="716"/>
      <c r="AF7" s="716"/>
      <c r="AG7" s="716"/>
      <c r="AH7" s="716"/>
      <c r="AI7" s="716"/>
      <c r="AJ7" s="716"/>
      <c r="AK7" s="716"/>
      <c r="AL7" s="681">
        <v>0</v>
      </c>
      <c r="AM7" s="682"/>
      <c r="AN7" s="682"/>
      <c r="AO7" s="717"/>
      <c r="AP7" s="675" t="s">
        <v>244</v>
      </c>
      <c r="AQ7" s="676"/>
      <c r="AR7" s="676"/>
      <c r="AS7" s="676"/>
      <c r="AT7" s="676"/>
      <c r="AU7" s="676"/>
      <c r="AV7" s="676"/>
      <c r="AW7" s="676"/>
      <c r="AX7" s="676"/>
      <c r="AY7" s="676"/>
      <c r="AZ7" s="676"/>
      <c r="BA7" s="676"/>
      <c r="BB7" s="676"/>
      <c r="BC7" s="676"/>
      <c r="BD7" s="676"/>
      <c r="BE7" s="676"/>
      <c r="BF7" s="677"/>
      <c r="BG7" s="678">
        <v>163152</v>
      </c>
      <c r="BH7" s="679"/>
      <c r="BI7" s="679"/>
      <c r="BJ7" s="679"/>
      <c r="BK7" s="679"/>
      <c r="BL7" s="679"/>
      <c r="BM7" s="679"/>
      <c r="BN7" s="680"/>
      <c r="BO7" s="715">
        <v>38.799999999999997</v>
      </c>
      <c r="BP7" s="715"/>
      <c r="BQ7" s="715"/>
      <c r="BR7" s="715"/>
      <c r="BS7" s="716">
        <v>1813</v>
      </c>
      <c r="BT7" s="716"/>
      <c r="BU7" s="716"/>
      <c r="BV7" s="716"/>
      <c r="BW7" s="716"/>
      <c r="BX7" s="716"/>
      <c r="BY7" s="716"/>
      <c r="BZ7" s="716"/>
      <c r="CA7" s="716"/>
      <c r="CB7" s="766"/>
      <c r="CD7" s="711" t="s">
        <v>245</v>
      </c>
      <c r="CE7" s="712"/>
      <c r="CF7" s="712"/>
      <c r="CG7" s="712"/>
      <c r="CH7" s="712"/>
      <c r="CI7" s="712"/>
      <c r="CJ7" s="712"/>
      <c r="CK7" s="712"/>
      <c r="CL7" s="712"/>
      <c r="CM7" s="712"/>
      <c r="CN7" s="712"/>
      <c r="CO7" s="712"/>
      <c r="CP7" s="712"/>
      <c r="CQ7" s="713"/>
      <c r="CR7" s="678">
        <v>664437</v>
      </c>
      <c r="CS7" s="679"/>
      <c r="CT7" s="679"/>
      <c r="CU7" s="679"/>
      <c r="CV7" s="679"/>
      <c r="CW7" s="679"/>
      <c r="CX7" s="679"/>
      <c r="CY7" s="680"/>
      <c r="CZ7" s="715">
        <v>6.3</v>
      </c>
      <c r="DA7" s="715"/>
      <c r="DB7" s="715"/>
      <c r="DC7" s="715"/>
      <c r="DD7" s="684">
        <v>72338</v>
      </c>
      <c r="DE7" s="679"/>
      <c r="DF7" s="679"/>
      <c r="DG7" s="679"/>
      <c r="DH7" s="679"/>
      <c r="DI7" s="679"/>
      <c r="DJ7" s="679"/>
      <c r="DK7" s="679"/>
      <c r="DL7" s="679"/>
      <c r="DM7" s="679"/>
      <c r="DN7" s="679"/>
      <c r="DO7" s="679"/>
      <c r="DP7" s="680"/>
      <c r="DQ7" s="684">
        <v>443545</v>
      </c>
      <c r="DR7" s="679"/>
      <c r="DS7" s="679"/>
      <c r="DT7" s="679"/>
      <c r="DU7" s="679"/>
      <c r="DV7" s="679"/>
      <c r="DW7" s="679"/>
      <c r="DX7" s="679"/>
      <c r="DY7" s="679"/>
      <c r="DZ7" s="679"/>
      <c r="EA7" s="679"/>
      <c r="EB7" s="679"/>
      <c r="EC7" s="722"/>
    </row>
    <row r="8" spans="2:143" ht="11.25" customHeight="1">
      <c r="B8" s="675" t="s">
        <v>246</v>
      </c>
      <c r="C8" s="676"/>
      <c r="D8" s="676"/>
      <c r="E8" s="676"/>
      <c r="F8" s="676"/>
      <c r="G8" s="676"/>
      <c r="H8" s="676"/>
      <c r="I8" s="676"/>
      <c r="J8" s="676"/>
      <c r="K8" s="676"/>
      <c r="L8" s="676"/>
      <c r="M8" s="676"/>
      <c r="N8" s="676"/>
      <c r="O8" s="676"/>
      <c r="P8" s="676"/>
      <c r="Q8" s="677"/>
      <c r="R8" s="678">
        <v>1407</v>
      </c>
      <c r="S8" s="679"/>
      <c r="T8" s="679"/>
      <c r="U8" s="679"/>
      <c r="V8" s="679"/>
      <c r="W8" s="679"/>
      <c r="X8" s="679"/>
      <c r="Y8" s="680"/>
      <c r="Z8" s="715">
        <v>0</v>
      </c>
      <c r="AA8" s="715"/>
      <c r="AB8" s="715"/>
      <c r="AC8" s="715"/>
      <c r="AD8" s="716">
        <v>1407</v>
      </c>
      <c r="AE8" s="716"/>
      <c r="AF8" s="716"/>
      <c r="AG8" s="716"/>
      <c r="AH8" s="716"/>
      <c r="AI8" s="716"/>
      <c r="AJ8" s="716"/>
      <c r="AK8" s="716"/>
      <c r="AL8" s="681">
        <v>0.1</v>
      </c>
      <c r="AM8" s="682"/>
      <c r="AN8" s="682"/>
      <c r="AO8" s="717"/>
      <c r="AP8" s="675" t="s">
        <v>247</v>
      </c>
      <c r="AQ8" s="676"/>
      <c r="AR8" s="676"/>
      <c r="AS8" s="676"/>
      <c r="AT8" s="676"/>
      <c r="AU8" s="676"/>
      <c r="AV8" s="676"/>
      <c r="AW8" s="676"/>
      <c r="AX8" s="676"/>
      <c r="AY8" s="676"/>
      <c r="AZ8" s="676"/>
      <c r="BA8" s="676"/>
      <c r="BB8" s="676"/>
      <c r="BC8" s="676"/>
      <c r="BD8" s="676"/>
      <c r="BE8" s="676"/>
      <c r="BF8" s="677"/>
      <c r="BG8" s="678">
        <v>6996</v>
      </c>
      <c r="BH8" s="679"/>
      <c r="BI8" s="679"/>
      <c r="BJ8" s="679"/>
      <c r="BK8" s="679"/>
      <c r="BL8" s="679"/>
      <c r="BM8" s="679"/>
      <c r="BN8" s="680"/>
      <c r="BO8" s="715">
        <v>1.7</v>
      </c>
      <c r="BP8" s="715"/>
      <c r="BQ8" s="715"/>
      <c r="BR8" s="715"/>
      <c r="BS8" s="684" t="s">
        <v>248</v>
      </c>
      <c r="BT8" s="679"/>
      <c r="BU8" s="679"/>
      <c r="BV8" s="679"/>
      <c r="BW8" s="679"/>
      <c r="BX8" s="679"/>
      <c r="BY8" s="679"/>
      <c r="BZ8" s="679"/>
      <c r="CA8" s="679"/>
      <c r="CB8" s="722"/>
      <c r="CD8" s="711" t="s">
        <v>249</v>
      </c>
      <c r="CE8" s="712"/>
      <c r="CF8" s="712"/>
      <c r="CG8" s="712"/>
      <c r="CH8" s="712"/>
      <c r="CI8" s="712"/>
      <c r="CJ8" s="712"/>
      <c r="CK8" s="712"/>
      <c r="CL8" s="712"/>
      <c r="CM8" s="712"/>
      <c r="CN8" s="712"/>
      <c r="CO8" s="712"/>
      <c r="CP8" s="712"/>
      <c r="CQ8" s="713"/>
      <c r="CR8" s="678">
        <v>1267611</v>
      </c>
      <c r="CS8" s="679"/>
      <c r="CT8" s="679"/>
      <c r="CU8" s="679"/>
      <c r="CV8" s="679"/>
      <c r="CW8" s="679"/>
      <c r="CX8" s="679"/>
      <c r="CY8" s="680"/>
      <c r="CZ8" s="715">
        <v>12</v>
      </c>
      <c r="DA8" s="715"/>
      <c r="DB8" s="715"/>
      <c r="DC8" s="715"/>
      <c r="DD8" s="684" t="s">
        <v>176</v>
      </c>
      <c r="DE8" s="679"/>
      <c r="DF8" s="679"/>
      <c r="DG8" s="679"/>
      <c r="DH8" s="679"/>
      <c r="DI8" s="679"/>
      <c r="DJ8" s="679"/>
      <c r="DK8" s="679"/>
      <c r="DL8" s="679"/>
      <c r="DM8" s="679"/>
      <c r="DN8" s="679"/>
      <c r="DO8" s="679"/>
      <c r="DP8" s="680"/>
      <c r="DQ8" s="684">
        <v>550997</v>
      </c>
      <c r="DR8" s="679"/>
      <c r="DS8" s="679"/>
      <c r="DT8" s="679"/>
      <c r="DU8" s="679"/>
      <c r="DV8" s="679"/>
      <c r="DW8" s="679"/>
      <c r="DX8" s="679"/>
      <c r="DY8" s="679"/>
      <c r="DZ8" s="679"/>
      <c r="EA8" s="679"/>
      <c r="EB8" s="679"/>
      <c r="EC8" s="722"/>
    </row>
    <row r="9" spans="2:143" ht="11.25" customHeight="1">
      <c r="B9" s="675" t="s">
        <v>250</v>
      </c>
      <c r="C9" s="676"/>
      <c r="D9" s="676"/>
      <c r="E9" s="676"/>
      <c r="F9" s="676"/>
      <c r="G9" s="676"/>
      <c r="H9" s="676"/>
      <c r="I9" s="676"/>
      <c r="J9" s="676"/>
      <c r="K9" s="676"/>
      <c r="L9" s="676"/>
      <c r="M9" s="676"/>
      <c r="N9" s="676"/>
      <c r="O9" s="676"/>
      <c r="P9" s="676"/>
      <c r="Q9" s="677"/>
      <c r="R9" s="678">
        <v>859</v>
      </c>
      <c r="S9" s="679"/>
      <c r="T9" s="679"/>
      <c r="U9" s="679"/>
      <c r="V9" s="679"/>
      <c r="W9" s="679"/>
      <c r="X9" s="679"/>
      <c r="Y9" s="680"/>
      <c r="Z9" s="715">
        <v>0</v>
      </c>
      <c r="AA9" s="715"/>
      <c r="AB9" s="715"/>
      <c r="AC9" s="715"/>
      <c r="AD9" s="716">
        <v>859</v>
      </c>
      <c r="AE9" s="716"/>
      <c r="AF9" s="716"/>
      <c r="AG9" s="716"/>
      <c r="AH9" s="716"/>
      <c r="AI9" s="716"/>
      <c r="AJ9" s="716"/>
      <c r="AK9" s="716"/>
      <c r="AL9" s="681">
        <v>0</v>
      </c>
      <c r="AM9" s="682"/>
      <c r="AN9" s="682"/>
      <c r="AO9" s="717"/>
      <c r="AP9" s="675" t="s">
        <v>251</v>
      </c>
      <c r="AQ9" s="676"/>
      <c r="AR9" s="676"/>
      <c r="AS9" s="676"/>
      <c r="AT9" s="676"/>
      <c r="AU9" s="676"/>
      <c r="AV9" s="676"/>
      <c r="AW9" s="676"/>
      <c r="AX9" s="676"/>
      <c r="AY9" s="676"/>
      <c r="AZ9" s="676"/>
      <c r="BA9" s="676"/>
      <c r="BB9" s="676"/>
      <c r="BC9" s="676"/>
      <c r="BD9" s="676"/>
      <c r="BE9" s="676"/>
      <c r="BF9" s="677"/>
      <c r="BG9" s="678">
        <v>138187</v>
      </c>
      <c r="BH9" s="679"/>
      <c r="BI9" s="679"/>
      <c r="BJ9" s="679"/>
      <c r="BK9" s="679"/>
      <c r="BL9" s="679"/>
      <c r="BM9" s="679"/>
      <c r="BN9" s="680"/>
      <c r="BO9" s="715">
        <v>32.799999999999997</v>
      </c>
      <c r="BP9" s="715"/>
      <c r="BQ9" s="715"/>
      <c r="BR9" s="715"/>
      <c r="BS9" s="684" t="s">
        <v>248</v>
      </c>
      <c r="BT9" s="679"/>
      <c r="BU9" s="679"/>
      <c r="BV9" s="679"/>
      <c r="BW9" s="679"/>
      <c r="BX9" s="679"/>
      <c r="BY9" s="679"/>
      <c r="BZ9" s="679"/>
      <c r="CA9" s="679"/>
      <c r="CB9" s="722"/>
      <c r="CD9" s="711" t="s">
        <v>252</v>
      </c>
      <c r="CE9" s="712"/>
      <c r="CF9" s="712"/>
      <c r="CG9" s="712"/>
      <c r="CH9" s="712"/>
      <c r="CI9" s="712"/>
      <c r="CJ9" s="712"/>
      <c r="CK9" s="712"/>
      <c r="CL9" s="712"/>
      <c r="CM9" s="712"/>
      <c r="CN9" s="712"/>
      <c r="CO9" s="712"/>
      <c r="CP9" s="712"/>
      <c r="CQ9" s="713"/>
      <c r="CR9" s="678">
        <v>5899806</v>
      </c>
      <c r="CS9" s="679"/>
      <c r="CT9" s="679"/>
      <c r="CU9" s="679"/>
      <c r="CV9" s="679"/>
      <c r="CW9" s="679"/>
      <c r="CX9" s="679"/>
      <c r="CY9" s="680"/>
      <c r="CZ9" s="715">
        <v>56</v>
      </c>
      <c r="DA9" s="715"/>
      <c r="DB9" s="715"/>
      <c r="DC9" s="715"/>
      <c r="DD9" s="684">
        <v>5648043</v>
      </c>
      <c r="DE9" s="679"/>
      <c r="DF9" s="679"/>
      <c r="DG9" s="679"/>
      <c r="DH9" s="679"/>
      <c r="DI9" s="679"/>
      <c r="DJ9" s="679"/>
      <c r="DK9" s="679"/>
      <c r="DL9" s="679"/>
      <c r="DM9" s="679"/>
      <c r="DN9" s="679"/>
      <c r="DO9" s="679"/>
      <c r="DP9" s="680"/>
      <c r="DQ9" s="684">
        <v>134534</v>
      </c>
      <c r="DR9" s="679"/>
      <c r="DS9" s="679"/>
      <c r="DT9" s="679"/>
      <c r="DU9" s="679"/>
      <c r="DV9" s="679"/>
      <c r="DW9" s="679"/>
      <c r="DX9" s="679"/>
      <c r="DY9" s="679"/>
      <c r="DZ9" s="679"/>
      <c r="EA9" s="679"/>
      <c r="EB9" s="679"/>
      <c r="EC9" s="722"/>
    </row>
    <row r="10" spans="2:143" ht="11.25" customHeight="1">
      <c r="B10" s="675" t="s">
        <v>253</v>
      </c>
      <c r="C10" s="676"/>
      <c r="D10" s="676"/>
      <c r="E10" s="676"/>
      <c r="F10" s="676"/>
      <c r="G10" s="676"/>
      <c r="H10" s="676"/>
      <c r="I10" s="676"/>
      <c r="J10" s="676"/>
      <c r="K10" s="676"/>
      <c r="L10" s="676"/>
      <c r="M10" s="676"/>
      <c r="N10" s="676"/>
      <c r="O10" s="676"/>
      <c r="P10" s="676"/>
      <c r="Q10" s="677"/>
      <c r="R10" s="678" t="s">
        <v>176</v>
      </c>
      <c r="S10" s="679"/>
      <c r="T10" s="679"/>
      <c r="U10" s="679"/>
      <c r="V10" s="679"/>
      <c r="W10" s="679"/>
      <c r="X10" s="679"/>
      <c r="Y10" s="680"/>
      <c r="Z10" s="715" t="s">
        <v>176</v>
      </c>
      <c r="AA10" s="715"/>
      <c r="AB10" s="715"/>
      <c r="AC10" s="715"/>
      <c r="AD10" s="716" t="s">
        <v>176</v>
      </c>
      <c r="AE10" s="716"/>
      <c r="AF10" s="716"/>
      <c r="AG10" s="716"/>
      <c r="AH10" s="716"/>
      <c r="AI10" s="716"/>
      <c r="AJ10" s="716"/>
      <c r="AK10" s="716"/>
      <c r="AL10" s="681" t="s">
        <v>176</v>
      </c>
      <c r="AM10" s="682"/>
      <c r="AN10" s="682"/>
      <c r="AO10" s="717"/>
      <c r="AP10" s="675" t="s">
        <v>254</v>
      </c>
      <c r="AQ10" s="676"/>
      <c r="AR10" s="676"/>
      <c r="AS10" s="676"/>
      <c r="AT10" s="676"/>
      <c r="AU10" s="676"/>
      <c r="AV10" s="676"/>
      <c r="AW10" s="676"/>
      <c r="AX10" s="676"/>
      <c r="AY10" s="676"/>
      <c r="AZ10" s="676"/>
      <c r="BA10" s="676"/>
      <c r="BB10" s="676"/>
      <c r="BC10" s="676"/>
      <c r="BD10" s="676"/>
      <c r="BE10" s="676"/>
      <c r="BF10" s="677"/>
      <c r="BG10" s="678">
        <v>8486</v>
      </c>
      <c r="BH10" s="679"/>
      <c r="BI10" s="679"/>
      <c r="BJ10" s="679"/>
      <c r="BK10" s="679"/>
      <c r="BL10" s="679"/>
      <c r="BM10" s="679"/>
      <c r="BN10" s="680"/>
      <c r="BO10" s="715">
        <v>2</v>
      </c>
      <c r="BP10" s="715"/>
      <c r="BQ10" s="715"/>
      <c r="BR10" s="715"/>
      <c r="BS10" s="684" t="s">
        <v>248</v>
      </c>
      <c r="BT10" s="679"/>
      <c r="BU10" s="679"/>
      <c r="BV10" s="679"/>
      <c r="BW10" s="679"/>
      <c r="BX10" s="679"/>
      <c r="BY10" s="679"/>
      <c r="BZ10" s="679"/>
      <c r="CA10" s="679"/>
      <c r="CB10" s="722"/>
      <c r="CD10" s="711" t="s">
        <v>255</v>
      </c>
      <c r="CE10" s="712"/>
      <c r="CF10" s="712"/>
      <c r="CG10" s="712"/>
      <c r="CH10" s="712"/>
      <c r="CI10" s="712"/>
      <c r="CJ10" s="712"/>
      <c r="CK10" s="712"/>
      <c r="CL10" s="712"/>
      <c r="CM10" s="712"/>
      <c r="CN10" s="712"/>
      <c r="CO10" s="712"/>
      <c r="CP10" s="712"/>
      <c r="CQ10" s="713"/>
      <c r="CR10" s="678">
        <v>626</v>
      </c>
      <c r="CS10" s="679"/>
      <c r="CT10" s="679"/>
      <c r="CU10" s="679"/>
      <c r="CV10" s="679"/>
      <c r="CW10" s="679"/>
      <c r="CX10" s="679"/>
      <c r="CY10" s="680"/>
      <c r="CZ10" s="715">
        <v>0</v>
      </c>
      <c r="DA10" s="715"/>
      <c r="DB10" s="715"/>
      <c r="DC10" s="715"/>
      <c r="DD10" s="684" t="s">
        <v>176</v>
      </c>
      <c r="DE10" s="679"/>
      <c r="DF10" s="679"/>
      <c r="DG10" s="679"/>
      <c r="DH10" s="679"/>
      <c r="DI10" s="679"/>
      <c r="DJ10" s="679"/>
      <c r="DK10" s="679"/>
      <c r="DL10" s="679"/>
      <c r="DM10" s="679"/>
      <c r="DN10" s="679"/>
      <c r="DO10" s="679"/>
      <c r="DP10" s="680"/>
      <c r="DQ10" s="684">
        <v>626</v>
      </c>
      <c r="DR10" s="679"/>
      <c r="DS10" s="679"/>
      <c r="DT10" s="679"/>
      <c r="DU10" s="679"/>
      <c r="DV10" s="679"/>
      <c r="DW10" s="679"/>
      <c r="DX10" s="679"/>
      <c r="DY10" s="679"/>
      <c r="DZ10" s="679"/>
      <c r="EA10" s="679"/>
      <c r="EB10" s="679"/>
      <c r="EC10" s="722"/>
    </row>
    <row r="11" spans="2:143" ht="11.25" customHeight="1">
      <c r="B11" s="675" t="s">
        <v>256</v>
      </c>
      <c r="C11" s="676"/>
      <c r="D11" s="676"/>
      <c r="E11" s="676"/>
      <c r="F11" s="676"/>
      <c r="G11" s="676"/>
      <c r="H11" s="676"/>
      <c r="I11" s="676"/>
      <c r="J11" s="676"/>
      <c r="K11" s="676"/>
      <c r="L11" s="676"/>
      <c r="M11" s="676"/>
      <c r="N11" s="676"/>
      <c r="O11" s="676"/>
      <c r="P11" s="676"/>
      <c r="Q11" s="677"/>
      <c r="R11" s="678">
        <v>82768</v>
      </c>
      <c r="S11" s="679"/>
      <c r="T11" s="679"/>
      <c r="U11" s="679"/>
      <c r="V11" s="679"/>
      <c r="W11" s="679"/>
      <c r="X11" s="679"/>
      <c r="Y11" s="680"/>
      <c r="Z11" s="681">
        <v>0.7</v>
      </c>
      <c r="AA11" s="682"/>
      <c r="AB11" s="682"/>
      <c r="AC11" s="683"/>
      <c r="AD11" s="684">
        <v>82768</v>
      </c>
      <c r="AE11" s="679"/>
      <c r="AF11" s="679"/>
      <c r="AG11" s="679"/>
      <c r="AH11" s="679"/>
      <c r="AI11" s="679"/>
      <c r="AJ11" s="679"/>
      <c r="AK11" s="680"/>
      <c r="AL11" s="681">
        <v>3.5</v>
      </c>
      <c r="AM11" s="682"/>
      <c r="AN11" s="682"/>
      <c r="AO11" s="717"/>
      <c r="AP11" s="675" t="s">
        <v>257</v>
      </c>
      <c r="AQ11" s="676"/>
      <c r="AR11" s="676"/>
      <c r="AS11" s="676"/>
      <c r="AT11" s="676"/>
      <c r="AU11" s="676"/>
      <c r="AV11" s="676"/>
      <c r="AW11" s="676"/>
      <c r="AX11" s="676"/>
      <c r="AY11" s="676"/>
      <c r="AZ11" s="676"/>
      <c r="BA11" s="676"/>
      <c r="BB11" s="676"/>
      <c r="BC11" s="676"/>
      <c r="BD11" s="676"/>
      <c r="BE11" s="676"/>
      <c r="BF11" s="677"/>
      <c r="BG11" s="678">
        <v>9483</v>
      </c>
      <c r="BH11" s="679"/>
      <c r="BI11" s="679"/>
      <c r="BJ11" s="679"/>
      <c r="BK11" s="679"/>
      <c r="BL11" s="679"/>
      <c r="BM11" s="679"/>
      <c r="BN11" s="680"/>
      <c r="BO11" s="715">
        <v>2.2999999999999998</v>
      </c>
      <c r="BP11" s="715"/>
      <c r="BQ11" s="715"/>
      <c r="BR11" s="715"/>
      <c r="BS11" s="684">
        <v>1813</v>
      </c>
      <c r="BT11" s="679"/>
      <c r="BU11" s="679"/>
      <c r="BV11" s="679"/>
      <c r="BW11" s="679"/>
      <c r="BX11" s="679"/>
      <c r="BY11" s="679"/>
      <c r="BZ11" s="679"/>
      <c r="CA11" s="679"/>
      <c r="CB11" s="722"/>
      <c r="CD11" s="711" t="s">
        <v>258</v>
      </c>
      <c r="CE11" s="712"/>
      <c r="CF11" s="712"/>
      <c r="CG11" s="712"/>
      <c r="CH11" s="712"/>
      <c r="CI11" s="712"/>
      <c r="CJ11" s="712"/>
      <c r="CK11" s="712"/>
      <c r="CL11" s="712"/>
      <c r="CM11" s="712"/>
      <c r="CN11" s="712"/>
      <c r="CO11" s="712"/>
      <c r="CP11" s="712"/>
      <c r="CQ11" s="713"/>
      <c r="CR11" s="678">
        <v>188936</v>
      </c>
      <c r="CS11" s="679"/>
      <c r="CT11" s="679"/>
      <c r="CU11" s="679"/>
      <c r="CV11" s="679"/>
      <c r="CW11" s="679"/>
      <c r="CX11" s="679"/>
      <c r="CY11" s="680"/>
      <c r="CZ11" s="715">
        <v>1.8</v>
      </c>
      <c r="DA11" s="715"/>
      <c r="DB11" s="715"/>
      <c r="DC11" s="715"/>
      <c r="DD11" s="684">
        <v>98824</v>
      </c>
      <c r="DE11" s="679"/>
      <c r="DF11" s="679"/>
      <c r="DG11" s="679"/>
      <c r="DH11" s="679"/>
      <c r="DI11" s="679"/>
      <c r="DJ11" s="679"/>
      <c r="DK11" s="679"/>
      <c r="DL11" s="679"/>
      <c r="DM11" s="679"/>
      <c r="DN11" s="679"/>
      <c r="DO11" s="679"/>
      <c r="DP11" s="680"/>
      <c r="DQ11" s="684">
        <v>57040</v>
      </c>
      <c r="DR11" s="679"/>
      <c r="DS11" s="679"/>
      <c r="DT11" s="679"/>
      <c r="DU11" s="679"/>
      <c r="DV11" s="679"/>
      <c r="DW11" s="679"/>
      <c r="DX11" s="679"/>
      <c r="DY11" s="679"/>
      <c r="DZ11" s="679"/>
      <c r="EA11" s="679"/>
      <c r="EB11" s="679"/>
      <c r="EC11" s="722"/>
    </row>
    <row r="12" spans="2:143" ht="11.25" customHeight="1">
      <c r="B12" s="675" t="s">
        <v>259</v>
      </c>
      <c r="C12" s="676"/>
      <c r="D12" s="676"/>
      <c r="E12" s="676"/>
      <c r="F12" s="676"/>
      <c r="G12" s="676"/>
      <c r="H12" s="676"/>
      <c r="I12" s="676"/>
      <c r="J12" s="676"/>
      <c r="K12" s="676"/>
      <c r="L12" s="676"/>
      <c r="M12" s="676"/>
      <c r="N12" s="676"/>
      <c r="O12" s="676"/>
      <c r="P12" s="676"/>
      <c r="Q12" s="677"/>
      <c r="R12" s="678">
        <v>11595</v>
      </c>
      <c r="S12" s="679"/>
      <c r="T12" s="679"/>
      <c r="U12" s="679"/>
      <c r="V12" s="679"/>
      <c r="W12" s="679"/>
      <c r="X12" s="679"/>
      <c r="Y12" s="680"/>
      <c r="Z12" s="715">
        <v>0.1</v>
      </c>
      <c r="AA12" s="715"/>
      <c r="AB12" s="715"/>
      <c r="AC12" s="715"/>
      <c r="AD12" s="716">
        <v>11595</v>
      </c>
      <c r="AE12" s="716"/>
      <c r="AF12" s="716"/>
      <c r="AG12" s="716"/>
      <c r="AH12" s="716"/>
      <c r="AI12" s="716"/>
      <c r="AJ12" s="716"/>
      <c r="AK12" s="716"/>
      <c r="AL12" s="681">
        <v>0.5</v>
      </c>
      <c r="AM12" s="682"/>
      <c r="AN12" s="682"/>
      <c r="AO12" s="717"/>
      <c r="AP12" s="675" t="s">
        <v>260</v>
      </c>
      <c r="AQ12" s="676"/>
      <c r="AR12" s="676"/>
      <c r="AS12" s="676"/>
      <c r="AT12" s="676"/>
      <c r="AU12" s="676"/>
      <c r="AV12" s="676"/>
      <c r="AW12" s="676"/>
      <c r="AX12" s="676"/>
      <c r="AY12" s="676"/>
      <c r="AZ12" s="676"/>
      <c r="BA12" s="676"/>
      <c r="BB12" s="676"/>
      <c r="BC12" s="676"/>
      <c r="BD12" s="676"/>
      <c r="BE12" s="676"/>
      <c r="BF12" s="677"/>
      <c r="BG12" s="678">
        <v>189607</v>
      </c>
      <c r="BH12" s="679"/>
      <c r="BI12" s="679"/>
      <c r="BJ12" s="679"/>
      <c r="BK12" s="679"/>
      <c r="BL12" s="679"/>
      <c r="BM12" s="679"/>
      <c r="BN12" s="680"/>
      <c r="BO12" s="715">
        <v>45.1</v>
      </c>
      <c r="BP12" s="715"/>
      <c r="BQ12" s="715"/>
      <c r="BR12" s="715"/>
      <c r="BS12" s="684" t="s">
        <v>248</v>
      </c>
      <c r="BT12" s="679"/>
      <c r="BU12" s="679"/>
      <c r="BV12" s="679"/>
      <c r="BW12" s="679"/>
      <c r="BX12" s="679"/>
      <c r="BY12" s="679"/>
      <c r="BZ12" s="679"/>
      <c r="CA12" s="679"/>
      <c r="CB12" s="722"/>
      <c r="CD12" s="711" t="s">
        <v>261</v>
      </c>
      <c r="CE12" s="712"/>
      <c r="CF12" s="712"/>
      <c r="CG12" s="712"/>
      <c r="CH12" s="712"/>
      <c r="CI12" s="712"/>
      <c r="CJ12" s="712"/>
      <c r="CK12" s="712"/>
      <c r="CL12" s="712"/>
      <c r="CM12" s="712"/>
      <c r="CN12" s="712"/>
      <c r="CO12" s="712"/>
      <c r="CP12" s="712"/>
      <c r="CQ12" s="713"/>
      <c r="CR12" s="678">
        <v>11745</v>
      </c>
      <c r="CS12" s="679"/>
      <c r="CT12" s="679"/>
      <c r="CU12" s="679"/>
      <c r="CV12" s="679"/>
      <c r="CW12" s="679"/>
      <c r="CX12" s="679"/>
      <c r="CY12" s="680"/>
      <c r="CZ12" s="715">
        <v>0.1</v>
      </c>
      <c r="DA12" s="715"/>
      <c r="DB12" s="715"/>
      <c r="DC12" s="715"/>
      <c r="DD12" s="684" t="s">
        <v>176</v>
      </c>
      <c r="DE12" s="679"/>
      <c r="DF12" s="679"/>
      <c r="DG12" s="679"/>
      <c r="DH12" s="679"/>
      <c r="DI12" s="679"/>
      <c r="DJ12" s="679"/>
      <c r="DK12" s="679"/>
      <c r="DL12" s="679"/>
      <c r="DM12" s="679"/>
      <c r="DN12" s="679"/>
      <c r="DO12" s="679"/>
      <c r="DP12" s="680"/>
      <c r="DQ12" s="684">
        <v>3313</v>
      </c>
      <c r="DR12" s="679"/>
      <c r="DS12" s="679"/>
      <c r="DT12" s="679"/>
      <c r="DU12" s="679"/>
      <c r="DV12" s="679"/>
      <c r="DW12" s="679"/>
      <c r="DX12" s="679"/>
      <c r="DY12" s="679"/>
      <c r="DZ12" s="679"/>
      <c r="EA12" s="679"/>
      <c r="EB12" s="679"/>
      <c r="EC12" s="722"/>
    </row>
    <row r="13" spans="2:143" ht="11.25" customHeight="1">
      <c r="B13" s="675" t="s">
        <v>262</v>
      </c>
      <c r="C13" s="676"/>
      <c r="D13" s="676"/>
      <c r="E13" s="676"/>
      <c r="F13" s="676"/>
      <c r="G13" s="676"/>
      <c r="H13" s="676"/>
      <c r="I13" s="676"/>
      <c r="J13" s="676"/>
      <c r="K13" s="676"/>
      <c r="L13" s="676"/>
      <c r="M13" s="676"/>
      <c r="N13" s="676"/>
      <c r="O13" s="676"/>
      <c r="P13" s="676"/>
      <c r="Q13" s="677"/>
      <c r="R13" s="678" t="s">
        <v>248</v>
      </c>
      <c r="S13" s="679"/>
      <c r="T13" s="679"/>
      <c r="U13" s="679"/>
      <c r="V13" s="679"/>
      <c r="W13" s="679"/>
      <c r="X13" s="679"/>
      <c r="Y13" s="680"/>
      <c r="Z13" s="715" t="s">
        <v>176</v>
      </c>
      <c r="AA13" s="715"/>
      <c r="AB13" s="715"/>
      <c r="AC13" s="715"/>
      <c r="AD13" s="716" t="s">
        <v>248</v>
      </c>
      <c r="AE13" s="716"/>
      <c r="AF13" s="716"/>
      <c r="AG13" s="716"/>
      <c r="AH13" s="716"/>
      <c r="AI13" s="716"/>
      <c r="AJ13" s="716"/>
      <c r="AK13" s="716"/>
      <c r="AL13" s="681" t="s">
        <v>248</v>
      </c>
      <c r="AM13" s="682"/>
      <c r="AN13" s="682"/>
      <c r="AO13" s="717"/>
      <c r="AP13" s="675" t="s">
        <v>263</v>
      </c>
      <c r="AQ13" s="676"/>
      <c r="AR13" s="676"/>
      <c r="AS13" s="676"/>
      <c r="AT13" s="676"/>
      <c r="AU13" s="676"/>
      <c r="AV13" s="676"/>
      <c r="AW13" s="676"/>
      <c r="AX13" s="676"/>
      <c r="AY13" s="676"/>
      <c r="AZ13" s="676"/>
      <c r="BA13" s="676"/>
      <c r="BB13" s="676"/>
      <c r="BC13" s="676"/>
      <c r="BD13" s="676"/>
      <c r="BE13" s="676"/>
      <c r="BF13" s="677"/>
      <c r="BG13" s="678">
        <v>189607</v>
      </c>
      <c r="BH13" s="679"/>
      <c r="BI13" s="679"/>
      <c r="BJ13" s="679"/>
      <c r="BK13" s="679"/>
      <c r="BL13" s="679"/>
      <c r="BM13" s="679"/>
      <c r="BN13" s="680"/>
      <c r="BO13" s="715">
        <v>45.1</v>
      </c>
      <c r="BP13" s="715"/>
      <c r="BQ13" s="715"/>
      <c r="BR13" s="715"/>
      <c r="BS13" s="684" t="s">
        <v>248</v>
      </c>
      <c r="BT13" s="679"/>
      <c r="BU13" s="679"/>
      <c r="BV13" s="679"/>
      <c r="BW13" s="679"/>
      <c r="BX13" s="679"/>
      <c r="BY13" s="679"/>
      <c r="BZ13" s="679"/>
      <c r="CA13" s="679"/>
      <c r="CB13" s="722"/>
      <c r="CD13" s="711" t="s">
        <v>264</v>
      </c>
      <c r="CE13" s="712"/>
      <c r="CF13" s="712"/>
      <c r="CG13" s="712"/>
      <c r="CH13" s="712"/>
      <c r="CI13" s="712"/>
      <c r="CJ13" s="712"/>
      <c r="CK13" s="712"/>
      <c r="CL13" s="712"/>
      <c r="CM13" s="712"/>
      <c r="CN13" s="712"/>
      <c r="CO13" s="712"/>
      <c r="CP13" s="712"/>
      <c r="CQ13" s="713"/>
      <c r="CR13" s="678">
        <v>524360</v>
      </c>
      <c r="CS13" s="679"/>
      <c r="CT13" s="679"/>
      <c r="CU13" s="679"/>
      <c r="CV13" s="679"/>
      <c r="CW13" s="679"/>
      <c r="CX13" s="679"/>
      <c r="CY13" s="680"/>
      <c r="CZ13" s="715">
        <v>5</v>
      </c>
      <c r="DA13" s="715"/>
      <c r="DB13" s="715"/>
      <c r="DC13" s="715"/>
      <c r="DD13" s="684">
        <v>444180</v>
      </c>
      <c r="DE13" s="679"/>
      <c r="DF13" s="679"/>
      <c r="DG13" s="679"/>
      <c r="DH13" s="679"/>
      <c r="DI13" s="679"/>
      <c r="DJ13" s="679"/>
      <c r="DK13" s="679"/>
      <c r="DL13" s="679"/>
      <c r="DM13" s="679"/>
      <c r="DN13" s="679"/>
      <c r="DO13" s="679"/>
      <c r="DP13" s="680"/>
      <c r="DQ13" s="684">
        <v>33636</v>
      </c>
      <c r="DR13" s="679"/>
      <c r="DS13" s="679"/>
      <c r="DT13" s="679"/>
      <c r="DU13" s="679"/>
      <c r="DV13" s="679"/>
      <c r="DW13" s="679"/>
      <c r="DX13" s="679"/>
      <c r="DY13" s="679"/>
      <c r="DZ13" s="679"/>
      <c r="EA13" s="679"/>
      <c r="EB13" s="679"/>
      <c r="EC13" s="722"/>
    </row>
    <row r="14" spans="2:143" ht="11.25" customHeight="1">
      <c r="B14" s="675" t="s">
        <v>265</v>
      </c>
      <c r="C14" s="676"/>
      <c r="D14" s="676"/>
      <c r="E14" s="676"/>
      <c r="F14" s="676"/>
      <c r="G14" s="676"/>
      <c r="H14" s="676"/>
      <c r="I14" s="676"/>
      <c r="J14" s="676"/>
      <c r="K14" s="676"/>
      <c r="L14" s="676"/>
      <c r="M14" s="676"/>
      <c r="N14" s="676"/>
      <c r="O14" s="676"/>
      <c r="P14" s="676"/>
      <c r="Q14" s="677"/>
      <c r="R14" s="678">
        <v>6487</v>
      </c>
      <c r="S14" s="679"/>
      <c r="T14" s="679"/>
      <c r="U14" s="679"/>
      <c r="V14" s="679"/>
      <c r="W14" s="679"/>
      <c r="X14" s="679"/>
      <c r="Y14" s="680"/>
      <c r="Z14" s="715">
        <v>0.1</v>
      </c>
      <c r="AA14" s="715"/>
      <c r="AB14" s="715"/>
      <c r="AC14" s="715"/>
      <c r="AD14" s="716">
        <v>6487</v>
      </c>
      <c r="AE14" s="716"/>
      <c r="AF14" s="716"/>
      <c r="AG14" s="716"/>
      <c r="AH14" s="716"/>
      <c r="AI14" s="716"/>
      <c r="AJ14" s="716"/>
      <c r="AK14" s="716"/>
      <c r="AL14" s="681">
        <v>0.3</v>
      </c>
      <c r="AM14" s="682"/>
      <c r="AN14" s="682"/>
      <c r="AO14" s="717"/>
      <c r="AP14" s="675" t="s">
        <v>266</v>
      </c>
      <c r="AQ14" s="676"/>
      <c r="AR14" s="676"/>
      <c r="AS14" s="676"/>
      <c r="AT14" s="676"/>
      <c r="AU14" s="676"/>
      <c r="AV14" s="676"/>
      <c r="AW14" s="676"/>
      <c r="AX14" s="676"/>
      <c r="AY14" s="676"/>
      <c r="AZ14" s="676"/>
      <c r="BA14" s="676"/>
      <c r="BB14" s="676"/>
      <c r="BC14" s="676"/>
      <c r="BD14" s="676"/>
      <c r="BE14" s="676"/>
      <c r="BF14" s="677"/>
      <c r="BG14" s="678">
        <v>19558</v>
      </c>
      <c r="BH14" s="679"/>
      <c r="BI14" s="679"/>
      <c r="BJ14" s="679"/>
      <c r="BK14" s="679"/>
      <c r="BL14" s="679"/>
      <c r="BM14" s="679"/>
      <c r="BN14" s="680"/>
      <c r="BO14" s="715">
        <v>4.5999999999999996</v>
      </c>
      <c r="BP14" s="715"/>
      <c r="BQ14" s="715"/>
      <c r="BR14" s="715"/>
      <c r="BS14" s="684" t="s">
        <v>176</v>
      </c>
      <c r="BT14" s="679"/>
      <c r="BU14" s="679"/>
      <c r="BV14" s="679"/>
      <c r="BW14" s="679"/>
      <c r="BX14" s="679"/>
      <c r="BY14" s="679"/>
      <c r="BZ14" s="679"/>
      <c r="CA14" s="679"/>
      <c r="CB14" s="722"/>
      <c r="CD14" s="711" t="s">
        <v>267</v>
      </c>
      <c r="CE14" s="712"/>
      <c r="CF14" s="712"/>
      <c r="CG14" s="712"/>
      <c r="CH14" s="712"/>
      <c r="CI14" s="712"/>
      <c r="CJ14" s="712"/>
      <c r="CK14" s="712"/>
      <c r="CL14" s="712"/>
      <c r="CM14" s="712"/>
      <c r="CN14" s="712"/>
      <c r="CO14" s="712"/>
      <c r="CP14" s="712"/>
      <c r="CQ14" s="713"/>
      <c r="CR14" s="678">
        <v>111270</v>
      </c>
      <c r="CS14" s="679"/>
      <c r="CT14" s="679"/>
      <c r="CU14" s="679"/>
      <c r="CV14" s="679"/>
      <c r="CW14" s="679"/>
      <c r="CX14" s="679"/>
      <c r="CY14" s="680"/>
      <c r="CZ14" s="715">
        <v>1.1000000000000001</v>
      </c>
      <c r="DA14" s="715"/>
      <c r="DB14" s="715"/>
      <c r="DC14" s="715"/>
      <c r="DD14" s="684">
        <v>6170</v>
      </c>
      <c r="DE14" s="679"/>
      <c r="DF14" s="679"/>
      <c r="DG14" s="679"/>
      <c r="DH14" s="679"/>
      <c r="DI14" s="679"/>
      <c r="DJ14" s="679"/>
      <c r="DK14" s="679"/>
      <c r="DL14" s="679"/>
      <c r="DM14" s="679"/>
      <c r="DN14" s="679"/>
      <c r="DO14" s="679"/>
      <c r="DP14" s="680"/>
      <c r="DQ14" s="684">
        <v>101493</v>
      </c>
      <c r="DR14" s="679"/>
      <c r="DS14" s="679"/>
      <c r="DT14" s="679"/>
      <c r="DU14" s="679"/>
      <c r="DV14" s="679"/>
      <c r="DW14" s="679"/>
      <c r="DX14" s="679"/>
      <c r="DY14" s="679"/>
      <c r="DZ14" s="679"/>
      <c r="EA14" s="679"/>
      <c r="EB14" s="679"/>
      <c r="EC14" s="722"/>
    </row>
    <row r="15" spans="2:143" ht="11.25" customHeight="1">
      <c r="B15" s="675" t="s">
        <v>268</v>
      </c>
      <c r="C15" s="676"/>
      <c r="D15" s="676"/>
      <c r="E15" s="676"/>
      <c r="F15" s="676"/>
      <c r="G15" s="676"/>
      <c r="H15" s="676"/>
      <c r="I15" s="676"/>
      <c r="J15" s="676"/>
      <c r="K15" s="676"/>
      <c r="L15" s="676"/>
      <c r="M15" s="676"/>
      <c r="N15" s="676"/>
      <c r="O15" s="676"/>
      <c r="P15" s="676"/>
      <c r="Q15" s="677"/>
      <c r="R15" s="678" t="s">
        <v>176</v>
      </c>
      <c r="S15" s="679"/>
      <c r="T15" s="679"/>
      <c r="U15" s="679"/>
      <c r="V15" s="679"/>
      <c r="W15" s="679"/>
      <c r="X15" s="679"/>
      <c r="Y15" s="680"/>
      <c r="Z15" s="715" t="s">
        <v>248</v>
      </c>
      <c r="AA15" s="715"/>
      <c r="AB15" s="715"/>
      <c r="AC15" s="715"/>
      <c r="AD15" s="716" t="s">
        <v>176</v>
      </c>
      <c r="AE15" s="716"/>
      <c r="AF15" s="716"/>
      <c r="AG15" s="716"/>
      <c r="AH15" s="716"/>
      <c r="AI15" s="716"/>
      <c r="AJ15" s="716"/>
      <c r="AK15" s="716"/>
      <c r="AL15" s="681" t="s">
        <v>248</v>
      </c>
      <c r="AM15" s="682"/>
      <c r="AN15" s="682"/>
      <c r="AO15" s="717"/>
      <c r="AP15" s="675" t="s">
        <v>269</v>
      </c>
      <c r="AQ15" s="676"/>
      <c r="AR15" s="676"/>
      <c r="AS15" s="676"/>
      <c r="AT15" s="676"/>
      <c r="AU15" s="676"/>
      <c r="AV15" s="676"/>
      <c r="AW15" s="676"/>
      <c r="AX15" s="676"/>
      <c r="AY15" s="676"/>
      <c r="AZ15" s="676"/>
      <c r="BA15" s="676"/>
      <c r="BB15" s="676"/>
      <c r="BC15" s="676"/>
      <c r="BD15" s="676"/>
      <c r="BE15" s="676"/>
      <c r="BF15" s="677"/>
      <c r="BG15" s="678">
        <v>38587</v>
      </c>
      <c r="BH15" s="679"/>
      <c r="BI15" s="679"/>
      <c r="BJ15" s="679"/>
      <c r="BK15" s="679"/>
      <c r="BL15" s="679"/>
      <c r="BM15" s="679"/>
      <c r="BN15" s="680"/>
      <c r="BO15" s="715">
        <v>9.1999999999999993</v>
      </c>
      <c r="BP15" s="715"/>
      <c r="BQ15" s="715"/>
      <c r="BR15" s="715"/>
      <c r="BS15" s="684" t="s">
        <v>248</v>
      </c>
      <c r="BT15" s="679"/>
      <c r="BU15" s="679"/>
      <c r="BV15" s="679"/>
      <c r="BW15" s="679"/>
      <c r="BX15" s="679"/>
      <c r="BY15" s="679"/>
      <c r="BZ15" s="679"/>
      <c r="CA15" s="679"/>
      <c r="CB15" s="722"/>
      <c r="CD15" s="711" t="s">
        <v>270</v>
      </c>
      <c r="CE15" s="712"/>
      <c r="CF15" s="712"/>
      <c r="CG15" s="712"/>
      <c r="CH15" s="712"/>
      <c r="CI15" s="712"/>
      <c r="CJ15" s="712"/>
      <c r="CK15" s="712"/>
      <c r="CL15" s="712"/>
      <c r="CM15" s="712"/>
      <c r="CN15" s="712"/>
      <c r="CO15" s="712"/>
      <c r="CP15" s="712"/>
      <c r="CQ15" s="713"/>
      <c r="CR15" s="678">
        <v>222776</v>
      </c>
      <c r="CS15" s="679"/>
      <c r="CT15" s="679"/>
      <c r="CU15" s="679"/>
      <c r="CV15" s="679"/>
      <c r="CW15" s="679"/>
      <c r="CX15" s="679"/>
      <c r="CY15" s="680"/>
      <c r="CZ15" s="715">
        <v>2.1</v>
      </c>
      <c r="DA15" s="715"/>
      <c r="DB15" s="715"/>
      <c r="DC15" s="715"/>
      <c r="DD15" s="684">
        <v>6579</v>
      </c>
      <c r="DE15" s="679"/>
      <c r="DF15" s="679"/>
      <c r="DG15" s="679"/>
      <c r="DH15" s="679"/>
      <c r="DI15" s="679"/>
      <c r="DJ15" s="679"/>
      <c r="DK15" s="679"/>
      <c r="DL15" s="679"/>
      <c r="DM15" s="679"/>
      <c r="DN15" s="679"/>
      <c r="DO15" s="679"/>
      <c r="DP15" s="680"/>
      <c r="DQ15" s="684">
        <v>193753</v>
      </c>
      <c r="DR15" s="679"/>
      <c r="DS15" s="679"/>
      <c r="DT15" s="679"/>
      <c r="DU15" s="679"/>
      <c r="DV15" s="679"/>
      <c r="DW15" s="679"/>
      <c r="DX15" s="679"/>
      <c r="DY15" s="679"/>
      <c r="DZ15" s="679"/>
      <c r="EA15" s="679"/>
      <c r="EB15" s="679"/>
      <c r="EC15" s="722"/>
    </row>
    <row r="16" spans="2:143" ht="11.25" customHeight="1">
      <c r="B16" s="675" t="s">
        <v>271</v>
      </c>
      <c r="C16" s="676"/>
      <c r="D16" s="676"/>
      <c r="E16" s="676"/>
      <c r="F16" s="676"/>
      <c r="G16" s="676"/>
      <c r="H16" s="676"/>
      <c r="I16" s="676"/>
      <c r="J16" s="676"/>
      <c r="K16" s="676"/>
      <c r="L16" s="676"/>
      <c r="M16" s="676"/>
      <c r="N16" s="676"/>
      <c r="O16" s="676"/>
      <c r="P16" s="676"/>
      <c r="Q16" s="677"/>
      <c r="R16" s="678">
        <v>1991</v>
      </c>
      <c r="S16" s="679"/>
      <c r="T16" s="679"/>
      <c r="U16" s="679"/>
      <c r="V16" s="679"/>
      <c r="W16" s="679"/>
      <c r="X16" s="679"/>
      <c r="Y16" s="680"/>
      <c r="Z16" s="715">
        <v>0</v>
      </c>
      <c r="AA16" s="715"/>
      <c r="AB16" s="715"/>
      <c r="AC16" s="715"/>
      <c r="AD16" s="716">
        <v>1991</v>
      </c>
      <c r="AE16" s="716"/>
      <c r="AF16" s="716"/>
      <c r="AG16" s="716"/>
      <c r="AH16" s="716"/>
      <c r="AI16" s="716"/>
      <c r="AJ16" s="716"/>
      <c r="AK16" s="716"/>
      <c r="AL16" s="681">
        <v>0.1</v>
      </c>
      <c r="AM16" s="682"/>
      <c r="AN16" s="682"/>
      <c r="AO16" s="717"/>
      <c r="AP16" s="675" t="s">
        <v>272</v>
      </c>
      <c r="AQ16" s="676"/>
      <c r="AR16" s="676"/>
      <c r="AS16" s="676"/>
      <c r="AT16" s="676"/>
      <c r="AU16" s="676"/>
      <c r="AV16" s="676"/>
      <c r="AW16" s="676"/>
      <c r="AX16" s="676"/>
      <c r="AY16" s="676"/>
      <c r="AZ16" s="676"/>
      <c r="BA16" s="676"/>
      <c r="BB16" s="676"/>
      <c r="BC16" s="676"/>
      <c r="BD16" s="676"/>
      <c r="BE16" s="676"/>
      <c r="BF16" s="677"/>
      <c r="BG16" s="678" t="s">
        <v>248</v>
      </c>
      <c r="BH16" s="679"/>
      <c r="BI16" s="679"/>
      <c r="BJ16" s="679"/>
      <c r="BK16" s="679"/>
      <c r="BL16" s="679"/>
      <c r="BM16" s="679"/>
      <c r="BN16" s="680"/>
      <c r="BO16" s="715" t="s">
        <v>248</v>
      </c>
      <c r="BP16" s="715"/>
      <c r="BQ16" s="715"/>
      <c r="BR16" s="715"/>
      <c r="BS16" s="684" t="s">
        <v>248</v>
      </c>
      <c r="BT16" s="679"/>
      <c r="BU16" s="679"/>
      <c r="BV16" s="679"/>
      <c r="BW16" s="679"/>
      <c r="BX16" s="679"/>
      <c r="BY16" s="679"/>
      <c r="BZ16" s="679"/>
      <c r="CA16" s="679"/>
      <c r="CB16" s="722"/>
      <c r="CD16" s="711" t="s">
        <v>273</v>
      </c>
      <c r="CE16" s="712"/>
      <c r="CF16" s="712"/>
      <c r="CG16" s="712"/>
      <c r="CH16" s="712"/>
      <c r="CI16" s="712"/>
      <c r="CJ16" s="712"/>
      <c r="CK16" s="712"/>
      <c r="CL16" s="712"/>
      <c r="CM16" s="712"/>
      <c r="CN16" s="712"/>
      <c r="CO16" s="712"/>
      <c r="CP16" s="712"/>
      <c r="CQ16" s="713"/>
      <c r="CR16" s="678">
        <v>1425</v>
      </c>
      <c r="CS16" s="679"/>
      <c r="CT16" s="679"/>
      <c r="CU16" s="679"/>
      <c r="CV16" s="679"/>
      <c r="CW16" s="679"/>
      <c r="CX16" s="679"/>
      <c r="CY16" s="680"/>
      <c r="CZ16" s="715">
        <v>0</v>
      </c>
      <c r="DA16" s="715"/>
      <c r="DB16" s="715"/>
      <c r="DC16" s="715"/>
      <c r="DD16" s="684" t="s">
        <v>248</v>
      </c>
      <c r="DE16" s="679"/>
      <c r="DF16" s="679"/>
      <c r="DG16" s="679"/>
      <c r="DH16" s="679"/>
      <c r="DI16" s="679"/>
      <c r="DJ16" s="679"/>
      <c r="DK16" s="679"/>
      <c r="DL16" s="679"/>
      <c r="DM16" s="679"/>
      <c r="DN16" s="679"/>
      <c r="DO16" s="679"/>
      <c r="DP16" s="680"/>
      <c r="DQ16" s="684">
        <v>1257</v>
      </c>
      <c r="DR16" s="679"/>
      <c r="DS16" s="679"/>
      <c r="DT16" s="679"/>
      <c r="DU16" s="679"/>
      <c r="DV16" s="679"/>
      <c r="DW16" s="679"/>
      <c r="DX16" s="679"/>
      <c r="DY16" s="679"/>
      <c r="DZ16" s="679"/>
      <c r="EA16" s="679"/>
      <c r="EB16" s="679"/>
      <c r="EC16" s="722"/>
    </row>
    <row r="17" spans="2:133" ht="11.25" customHeight="1">
      <c r="B17" s="675" t="s">
        <v>274</v>
      </c>
      <c r="C17" s="676"/>
      <c r="D17" s="676"/>
      <c r="E17" s="676"/>
      <c r="F17" s="676"/>
      <c r="G17" s="676"/>
      <c r="H17" s="676"/>
      <c r="I17" s="676"/>
      <c r="J17" s="676"/>
      <c r="K17" s="676"/>
      <c r="L17" s="676"/>
      <c r="M17" s="676"/>
      <c r="N17" s="676"/>
      <c r="O17" s="676"/>
      <c r="P17" s="676"/>
      <c r="Q17" s="677"/>
      <c r="R17" s="678">
        <v>6816</v>
      </c>
      <c r="S17" s="679"/>
      <c r="T17" s="679"/>
      <c r="U17" s="679"/>
      <c r="V17" s="679"/>
      <c r="W17" s="679"/>
      <c r="X17" s="679"/>
      <c r="Y17" s="680"/>
      <c r="Z17" s="715">
        <v>0.1</v>
      </c>
      <c r="AA17" s="715"/>
      <c r="AB17" s="715"/>
      <c r="AC17" s="715"/>
      <c r="AD17" s="716">
        <v>6816</v>
      </c>
      <c r="AE17" s="716"/>
      <c r="AF17" s="716"/>
      <c r="AG17" s="716"/>
      <c r="AH17" s="716"/>
      <c r="AI17" s="716"/>
      <c r="AJ17" s="716"/>
      <c r="AK17" s="716"/>
      <c r="AL17" s="681">
        <v>0.3</v>
      </c>
      <c r="AM17" s="682"/>
      <c r="AN17" s="682"/>
      <c r="AO17" s="717"/>
      <c r="AP17" s="675" t="s">
        <v>275</v>
      </c>
      <c r="AQ17" s="676"/>
      <c r="AR17" s="676"/>
      <c r="AS17" s="676"/>
      <c r="AT17" s="676"/>
      <c r="AU17" s="676"/>
      <c r="AV17" s="676"/>
      <c r="AW17" s="676"/>
      <c r="AX17" s="676"/>
      <c r="AY17" s="676"/>
      <c r="AZ17" s="676"/>
      <c r="BA17" s="676"/>
      <c r="BB17" s="676"/>
      <c r="BC17" s="676"/>
      <c r="BD17" s="676"/>
      <c r="BE17" s="676"/>
      <c r="BF17" s="677"/>
      <c r="BG17" s="678" t="s">
        <v>248</v>
      </c>
      <c r="BH17" s="679"/>
      <c r="BI17" s="679"/>
      <c r="BJ17" s="679"/>
      <c r="BK17" s="679"/>
      <c r="BL17" s="679"/>
      <c r="BM17" s="679"/>
      <c r="BN17" s="680"/>
      <c r="BO17" s="715" t="s">
        <v>176</v>
      </c>
      <c r="BP17" s="715"/>
      <c r="BQ17" s="715"/>
      <c r="BR17" s="715"/>
      <c r="BS17" s="684" t="s">
        <v>248</v>
      </c>
      <c r="BT17" s="679"/>
      <c r="BU17" s="679"/>
      <c r="BV17" s="679"/>
      <c r="BW17" s="679"/>
      <c r="BX17" s="679"/>
      <c r="BY17" s="679"/>
      <c r="BZ17" s="679"/>
      <c r="CA17" s="679"/>
      <c r="CB17" s="722"/>
      <c r="CD17" s="711" t="s">
        <v>276</v>
      </c>
      <c r="CE17" s="712"/>
      <c r="CF17" s="712"/>
      <c r="CG17" s="712"/>
      <c r="CH17" s="712"/>
      <c r="CI17" s="712"/>
      <c r="CJ17" s="712"/>
      <c r="CK17" s="712"/>
      <c r="CL17" s="712"/>
      <c r="CM17" s="712"/>
      <c r="CN17" s="712"/>
      <c r="CO17" s="712"/>
      <c r="CP17" s="712"/>
      <c r="CQ17" s="713"/>
      <c r="CR17" s="678">
        <v>1566814</v>
      </c>
      <c r="CS17" s="679"/>
      <c r="CT17" s="679"/>
      <c r="CU17" s="679"/>
      <c r="CV17" s="679"/>
      <c r="CW17" s="679"/>
      <c r="CX17" s="679"/>
      <c r="CY17" s="680"/>
      <c r="CZ17" s="715">
        <v>14.9</v>
      </c>
      <c r="DA17" s="715"/>
      <c r="DB17" s="715"/>
      <c r="DC17" s="715"/>
      <c r="DD17" s="684" t="s">
        <v>176</v>
      </c>
      <c r="DE17" s="679"/>
      <c r="DF17" s="679"/>
      <c r="DG17" s="679"/>
      <c r="DH17" s="679"/>
      <c r="DI17" s="679"/>
      <c r="DJ17" s="679"/>
      <c r="DK17" s="679"/>
      <c r="DL17" s="679"/>
      <c r="DM17" s="679"/>
      <c r="DN17" s="679"/>
      <c r="DO17" s="679"/>
      <c r="DP17" s="680"/>
      <c r="DQ17" s="684">
        <v>1425999</v>
      </c>
      <c r="DR17" s="679"/>
      <c r="DS17" s="679"/>
      <c r="DT17" s="679"/>
      <c r="DU17" s="679"/>
      <c r="DV17" s="679"/>
      <c r="DW17" s="679"/>
      <c r="DX17" s="679"/>
      <c r="DY17" s="679"/>
      <c r="DZ17" s="679"/>
      <c r="EA17" s="679"/>
      <c r="EB17" s="679"/>
      <c r="EC17" s="722"/>
    </row>
    <row r="18" spans="2:133" ht="11.25" customHeight="1">
      <c r="B18" s="675" t="s">
        <v>277</v>
      </c>
      <c r="C18" s="676"/>
      <c r="D18" s="676"/>
      <c r="E18" s="676"/>
      <c r="F18" s="676"/>
      <c r="G18" s="676"/>
      <c r="H18" s="676"/>
      <c r="I18" s="676"/>
      <c r="J18" s="676"/>
      <c r="K18" s="676"/>
      <c r="L18" s="676"/>
      <c r="M18" s="676"/>
      <c r="N18" s="676"/>
      <c r="O18" s="676"/>
      <c r="P18" s="676"/>
      <c r="Q18" s="677"/>
      <c r="R18" s="678">
        <v>2005</v>
      </c>
      <c r="S18" s="679"/>
      <c r="T18" s="679"/>
      <c r="U18" s="679"/>
      <c r="V18" s="679"/>
      <c r="W18" s="679"/>
      <c r="X18" s="679"/>
      <c r="Y18" s="680"/>
      <c r="Z18" s="715">
        <v>0</v>
      </c>
      <c r="AA18" s="715"/>
      <c r="AB18" s="715"/>
      <c r="AC18" s="715"/>
      <c r="AD18" s="716">
        <v>2005</v>
      </c>
      <c r="AE18" s="716"/>
      <c r="AF18" s="716"/>
      <c r="AG18" s="716"/>
      <c r="AH18" s="716"/>
      <c r="AI18" s="716"/>
      <c r="AJ18" s="716"/>
      <c r="AK18" s="716"/>
      <c r="AL18" s="681">
        <v>0.1</v>
      </c>
      <c r="AM18" s="682"/>
      <c r="AN18" s="682"/>
      <c r="AO18" s="717"/>
      <c r="AP18" s="675" t="s">
        <v>278</v>
      </c>
      <c r="AQ18" s="676"/>
      <c r="AR18" s="676"/>
      <c r="AS18" s="676"/>
      <c r="AT18" s="676"/>
      <c r="AU18" s="676"/>
      <c r="AV18" s="676"/>
      <c r="AW18" s="676"/>
      <c r="AX18" s="676"/>
      <c r="AY18" s="676"/>
      <c r="AZ18" s="676"/>
      <c r="BA18" s="676"/>
      <c r="BB18" s="676"/>
      <c r="BC18" s="676"/>
      <c r="BD18" s="676"/>
      <c r="BE18" s="676"/>
      <c r="BF18" s="677"/>
      <c r="BG18" s="678" t="s">
        <v>248</v>
      </c>
      <c r="BH18" s="679"/>
      <c r="BI18" s="679"/>
      <c r="BJ18" s="679"/>
      <c r="BK18" s="679"/>
      <c r="BL18" s="679"/>
      <c r="BM18" s="679"/>
      <c r="BN18" s="680"/>
      <c r="BO18" s="715" t="s">
        <v>176</v>
      </c>
      <c r="BP18" s="715"/>
      <c r="BQ18" s="715"/>
      <c r="BR18" s="715"/>
      <c r="BS18" s="684" t="s">
        <v>248</v>
      </c>
      <c r="BT18" s="679"/>
      <c r="BU18" s="679"/>
      <c r="BV18" s="679"/>
      <c r="BW18" s="679"/>
      <c r="BX18" s="679"/>
      <c r="BY18" s="679"/>
      <c r="BZ18" s="679"/>
      <c r="CA18" s="679"/>
      <c r="CB18" s="722"/>
      <c r="CD18" s="711" t="s">
        <v>279</v>
      </c>
      <c r="CE18" s="712"/>
      <c r="CF18" s="712"/>
      <c r="CG18" s="712"/>
      <c r="CH18" s="712"/>
      <c r="CI18" s="712"/>
      <c r="CJ18" s="712"/>
      <c r="CK18" s="712"/>
      <c r="CL18" s="712"/>
      <c r="CM18" s="712"/>
      <c r="CN18" s="712"/>
      <c r="CO18" s="712"/>
      <c r="CP18" s="712"/>
      <c r="CQ18" s="713"/>
      <c r="CR18" s="678" t="s">
        <v>176</v>
      </c>
      <c r="CS18" s="679"/>
      <c r="CT18" s="679"/>
      <c r="CU18" s="679"/>
      <c r="CV18" s="679"/>
      <c r="CW18" s="679"/>
      <c r="CX18" s="679"/>
      <c r="CY18" s="680"/>
      <c r="CZ18" s="715" t="s">
        <v>248</v>
      </c>
      <c r="DA18" s="715"/>
      <c r="DB18" s="715"/>
      <c r="DC18" s="715"/>
      <c r="DD18" s="684" t="s">
        <v>176</v>
      </c>
      <c r="DE18" s="679"/>
      <c r="DF18" s="679"/>
      <c r="DG18" s="679"/>
      <c r="DH18" s="679"/>
      <c r="DI18" s="679"/>
      <c r="DJ18" s="679"/>
      <c r="DK18" s="679"/>
      <c r="DL18" s="679"/>
      <c r="DM18" s="679"/>
      <c r="DN18" s="679"/>
      <c r="DO18" s="679"/>
      <c r="DP18" s="680"/>
      <c r="DQ18" s="684" t="s">
        <v>176</v>
      </c>
      <c r="DR18" s="679"/>
      <c r="DS18" s="679"/>
      <c r="DT18" s="679"/>
      <c r="DU18" s="679"/>
      <c r="DV18" s="679"/>
      <c r="DW18" s="679"/>
      <c r="DX18" s="679"/>
      <c r="DY18" s="679"/>
      <c r="DZ18" s="679"/>
      <c r="EA18" s="679"/>
      <c r="EB18" s="679"/>
      <c r="EC18" s="722"/>
    </row>
    <row r="19" spans="2:133" ht="11.25" customHeight="1">
      <c r="B19" s="675" t="s">
        <v>280</v>
      </c>
      <c r="C19" s="676"/>
      <c r="D19" s="676"/>
      <c r="E19" s="676"/>
      <c r="F19" s="676"/>
      <c r="G19" s="676"/>
      <c r="H19" s="676"/>
      <c r="I19" s="676"/>
      <c r="J19" s="676"/>
      <c r="K19" s="676"/>
      <c r="L19" s="676"/>
      <c r="M19" s="676"/>
      <c r="N19" s="676"/>
      <c r="O19" s="676"/>
      <c r="P19" s="676"/>
      <c r="Q19" s="677"/>
      <c r="R19" s="678">
        <v>958</v>
      </c>
      <c r="S19" s="679"/>
      <c r="T19" s="679"/>
      <c r="U19" s="679"/>
      <c r="V19" s="679"/>
      <c r="W19" s="679"/>
      <c r="X19" s="679"/>
      <c r="Y19" s="680"/>
      <c r="Z19" s="715">
        <v>0</v>
      </c>
      <c r="AA19" s="715"/>
      <c r="AB19" s="715"/>
      <c r="AC19" s="715"/>
      <c r="AD19" s="716">
        <v>958</v>
      </c>
      <c r="AE19" s="716"/>
      <c r="AF19" s="716"/>
      <c r="AG19" s="716"/>
      <c r="AH19" s="716"/>
      <c r="AI19" s="716"/>
      <c r="AJ19" s="716"/>
      <c r="AK19" s="716"/>
      <c r="AL19" s="681">
        <v>0</v>
      </c>
      <c r="AM19" s="682"/>
      <c r="AN19" s="682"/>
      <c r="AO19" s="717"/>
      <c r="AP19" s="675" t="s">
        <v>281</v>
      </c>
      <c r="AQ19" s="676"/>
      <c r="AR19" s="676"/>
      <c r="AS19" s="676"/>
      <c r="AT19" s="676"/>
      <c r="AU19" s="676"/>
      <c r="AV19" s="676"/>
      <c r="AW19" s="676"/>
      <c r="AX19" s="676"/>
      <c r="AY19" s="676"/>
      <c r="AZ19" s="676"/>
      <c r="BA19" s="676"/>
      <c r="BB19" s="676"/>
      <c r="BC19" s="676"/>
      <c r="BD19" s="676"/>
      <c r="BE19" s="676"/>
      <c r="BF19" s="677"/>
      <c r="BG19" s="678">
        <v>9783</v>
      </c>
      <c r="BH19" s="679"/>
      <c r="BI19" s="679"/>
      <c r="BJ19" s="679"/>
      <c r="BK19" s="679"/>
      <c r="BL19" s="679"/>
      <c r="BM19" s="679"/>
      <c r="BN19" s="680"/>
      <c r="BO19" s="715">
        <v>2.2999999999999998</v>
      </c>
      <c r="BP19" s="715"/>
      <c r="BQ19" s="715"/>
      <c r="BR19" s="715"/>
      <c r="BS19" s="684" t="s">
        <v>176</v>
      </c>
      <c r="BT19" s="679"/>
      <c r="BU19" s="679"/>
      <c r="BV19" s="679"/>
      <c r="BW19" s="679"/>
      <c r="BX19" s="679"/>
      <c r="BY19" s="679"/>
      <c r="BZ19" s="679"/>
      <c r="CA19" s="679"/>
      <c r="CB19" s="722"/>
      <c r="CD19" s="711" t="s">
        <v>282</v>
      </c>
      <c r="CE19" s="712"/>
      <c r="CF19" s="712"/>
      <c r="CG19" s="712"/>
      <c r="CH19" s="712"/>
      <c r="CI19" s="712"/>
      <c r="CJ19" s="712"/>
      <c r="CK19" s="712"/>
      <c r="CL19" s="712"/>
      <c r="CM19" s="712"/>
      <c r="CN19" s="712"/>
      <c r="CO19" s="712"/>
      <c r="CP19" s="712"/>
      <c r="CQ19" s="713"/>
      <c r="CR19" s="678" t="s">
        <v>176</v>
      </c>
      <c r="CS19" s="679"/>
      <c r="CT19" s="679"/>
      <c r="CU19" s="679"/>
      <c r="CV19" s="679"/>
      <c r="CW19" s="679"/>
      <c r="CX19" s="679"/>
      <c r="CY19" s="680"/>
      <c r="CZ19" s="715" t="s">
        <v>176</v>
      </c>
      <c r="DA19" s="715"/>
      <c r="DB19" s="715"/>
      <c r="DC19" s="715"/>
      <c r="DD19" s="684" t="s">
        <v>176</v>
      </c>
      <c r="DE19" s="679"/>
      <c r="DF19" s="679"/>
      <c r="DG19" s="679"/>
      <c r="DH19" s="679"/>
      <c r="DI19" s="679"/>
      <c r="DJ19" s="679"/>
      <c r="DK19" s="679"/>
      <c r="DL19" s="679"/>
      <c r="DM19" s="679"/>
      <c r="DN19" s="679"/>
      <c r="DO19" s="679"/>
      <c r="DP19" s="680"/>
      <c r="DQ19" s="684" t="s">
        <v>176</v>
      </c>
      <c r="DR19" s="679"/>
      <c r="DS19" s="679"/>
      <c r="DT19" s="679"/>
      <c r="DU19" s="679"/>
      <c r="DV19" s="679"/>
      <c r="DW19" s="679"/>
      <c r="DX19" s="679"/>
      <c r="DY19" s="679"/>
      <c r="DZ19" s="679"/>
      <c r="EA19" s="679"/>
      <c r="EB19" s="679"/>
      <c r="EC19" s="722"/>
    </row>
    <row r="20" spans="2:133" ht="11.25" customHeight="1">
      <c r="B20" s="675" t="s">
        <v>283</v>
      </c>
      <c r="C20" s="676"/>
      <c r="D20" s="676"/>
      <c r="E20" s="676"/>
      <c r="F20" s="676"/>
      <c r="G20" s="676"/>
      <c r="H20" s="676"/>
      <c r="I20" s="676"/>
      <c r="J20" s="676"/>
      <c r="K20" s="676"/>
      <c r="L20" s="676"/>
      <c r="M20" s="676"/>
      <c r="N20" s="676"/>
      <c r="O20" s="676"/>
      <c r="P20" s="676"/>
      <c r="Q20" s="677"/>
      <c r="R20" s="678">
        <v>148</v>
      </c>
      <c r="S20" s="679"/>
      <c r="T20" s="679"/>
      <c r="U20" s="679"/>
      <c r="V20" s="679"/>
      <c r="W20" s="679"/>
      <c r="X20" s="679"/>
      <c r="Y20" s="680"/>
      <c r="Z20" s="715">
        <v>0</v>
      </c>
      <c r="AA20" s="715"/>
      <c r="AB20" s="715"/>
      <c r="AC20" s="715"/>
      <c r="AD20" s="716">
        <v>148</v>
      </c>
      <c r="AE20" s="716"/>
      <c r="AF20" s="716"/>
      <c r="AG20" s="716"/>
      <c r="AH20" s="716"/>
      <c r="AI20" s="716"/>
      <c r="AJ20" s="716"/>
      <c r="AK20" s="716"/>
      <c r="AL20" s="681">
        <v>0</v>
      </c>
      <c r="AM20" s="682"/>
      <c r="AN20" s="682"/>
      <c r="AO20" s="717"/>
      <c r="AP20" s="675" t="s">
        <v>284</v>
      </c>
      <c r="AQ20" s="676"/>
      <c r="AR20" s="676"/>
      <c r="AS20" s="676"/>
      <c r="AT20" s="676"/>
      <c r="AU20" s="676"/>
      <c r="AV20" s="676"/>
      <c r="AW20" s="676"/>
      <c r="AX20" s="676"/>
      <c r="AY20" s="676"/>
      <c r="AZ20" s="676"/>
      <c r="BA20" s="676"/>
      <c r="BB20" s="676"/>
      <c r="BC20" s="676"/>
      <c r="BD20" s="676"/>
      <c r="BE20" s="676"/>
      <c r="BF20" s="677"/>
      <c r="BG20" s="678">
        <v>9783</v>
      </c>
      <c r="BH20" s="679"/>
      <c r="BI20" s="679"/>
      <c r="BJ20" s="679"/>
      <c r="BK20" s="679"/>
      <c r="BL20" s="679"/>
      <c r="BM20" s="679"/>
      <c r="BN20" s="680"/>
      <c r="BO20" s="715">
        <v>2.2999999999999998</v>
      </c>
      <c r="BP20" s="715"/>
      <c r="BQ20" s="715"/>
      <c r="BR20" s="715"/>
      <c r="BS20" s="684" t="s">
        <v>176</v>
      </c>
      <c r="BT20" s="679"/>
      <c r="BU20" s="679"/>
      <c r="BV20" s="679"/>
      <c r="BW20" s="679"/>
      <c r="BX20" s="679"/>
      <c r="BY20" s="679"/>
      <c r="BZ20" s="679"/>
      <c r="CA20" s="679"/>
      <c r="CB20" s="722"/>
      <c r="CD20" s="711" t="s">
        <v>285</v>
      </c>
      <c r="CE20" s="712"/>
      <c r="CF20" s="712"/>
      <c r="CG20" s="712"/>
      <c r="CH20" s="712"/>
      <c r="CI20" s="712"/>
      <c r="CJ20" s="712"/>
      <c r="CK20" s="712"/>
      <c r="CL20" s="712"/>
      <c r="CM20" s="712"/>
      <c r="CN20" s="712"/>
      <c r="CO20" s="712"/>
      <c r="CP20" s="712"/>
      <c r="CQ20" s="713"/>
      <c r="CR20" s="678">
        <v>10527555</v>
      </c>
      <c r="CS20" s="679"/>
      <c r="CT20" s="679"/>
      <c r="CU20" s="679"/>
      <c r="CV20" s="679"/>
      <c r="CW20" s="679"/>
      <c r="CX20" s="679"/>
      <c r="CY20" s="680"/>
      <c r="CZ20" s="715">
        <v>100</v>
      </c>
      <c r="DA20" s="715"/>
      <c r="DB20" s="715"/>
      <c r="DC20" s="715"/>
      <c r="DD20" s="684">
        <v>6276134</v>
      </c>
      <c r="DE20" s="679"/>
      <c r="DF20" s="679"/>
      <c r="DG20" s="679"/>
      <c r="DH20" s="679"/>
      <c r="DI20" s="679"/>
      <c r="DJ20" s="679"/>
      <c r="DK20" s="679"/>
      <c r="DL20" s="679"/>
      <c r="DM20" s="679"/>
      <c r="DN20" s="679"/>
      <c r="DO20" s="679"/>
      <c r="DP20" s="680"/>
      <c r="DQ20" s="684">
        <v>3013925</v>
      </c>
      <c r="DR20" s="679"/>
      <c r="DS20" s="679"/>
      <c r="DT20" s="679"/>
      <c r="DU20" s="679"/>
      <c r="DV20" s="679"/>
      <c r="DW20" s="679"/>
      <c r="DX20" s="679"/>
      <c r="DY20" s="679"/>
      <c r="DZ20" s="679"/>
      <c r="EA20" s="679"/>
      <c r="EB20" s="679"/>
      <c r="EC20" s="722"/>
    </row>
    <row r="21" spans="2:133" ht="11.25" customHeight="1">
      <c r="B21" s="675" t="s">
        <v>286</v>
      </c>
      <c r="C21" s="676"/>
      <c r="D21" s="676"/>
      <c r="E21" s="676"/>
      <c r="F21" s="676"/>
      <c r="G21" s="676"/>
      <c r="H21" s="676"/>
      <c r="I21" s="676"/>
      <c r="J21" s="676"/>
      <c r="K21" s="676"/>
      <c r="L21" s="676"/>
      <c r="M21" s="676"/>
      <c r="N21" s="676"/>
      <c r="O21" s="676"/>
      <c r="P21" s="676"/>
      <c r="Q21" s="677"/>
      <c r="R21" s="678">
        <v>3705</v>
      </c>
      <c r="S21" s="679"/>
      <c r="T21" s="679"/>
      <c r="U21" s="679"/>
      <c r="V21" s="679"/>
      <c r="W21" s="679"/>
      <c r="X21" s="679"/>
      <c r="Y21" s="680"/>
      <c r="Z21" s="715">
        <v>0</v>
      </c>
      <c r="AA21" s="715"/>
      <c r="AB21" s="715"/>
      <c r="AC21" s="715"/>
      <c r="AD21" s="716">
        <v>3705</v>
      </c>
      <c r="AE21" s="716"/>
      <c r="AF21" s="716"/>
      <c r="AG21" s="716"/>
      <c r="AH21" s="716"/>
      <c r="AI21" s="716"/>
      <c r="AJ21" s="716"/>
      <c r="AK21" s="716"/>
      <c r="AL21" s="681">
        <v>0.2</v>
      </c>
      <c r="AM21" s="682"/>
      <c r="AN21" s="682"/>
      <c r="AO21" s="717"/>
      <c r="AP21" s="773" t="s">
        <v>287</v>
      </c>
      <c r="AQ21" s="780"/>
      <c r="AR21" s="780"/>
      <c r="AS21" s="780"/>
      <c r="AT21" s="780"/>
      <c r="AU21" s="780"/>
      <c r="AV21" s="780"/>
      <c r="AW21" s="780"/>
      <c r="AX21" s="780"/>
      <c r="AY21" s="780"/>
      <c r="AZ21" s="780"/>
      <c r="BA21" s="780"/>
      <c r="BB21" s="780"/>
      <c r="BC21" s="780"/>
      <c r="BD21" s="780"/>
      <c r="BE21" s="780"/>
      <c r="BF21" s="775"/>
      <c r="BG21" s="678">
        <v>9783</v>
      </c>
      <c r="BH21" s="679"/>
      <c r="BI21" s="679"/>
      <c r="BJ21" s="679"/>
      <c r="BK21" s="679"/>
      <c r="BL21" s="679"/>
      <c r="BM21" s="679"/>
      <c r="BN21" s="680"/>
      <c r="BO21" s="715">
        <v>2.2999999999999998</v>
      </c>
      <c r="BP21" s="715"/>
      <c r="BQ21" s="715"/>
      <c r="BR21" s="715"/>
      <c r="BS21" s="684" t="s">
        <v>248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288</v>
      </c>
      <c r="C22" s="676"/>
      <c r="D22" s="676"/>
      <c r="E22" s="676"/>
      <c r="F22" s="676"/>
      <c r="G22" s="676"/>
      <c r="H22" s="676"/>
      <c r="I22" s="676"/>
      <c r="J22" s="676"/>
      <c r="K22" s="676"/>
      <c r="L22" s="676"/>
      <c r="M22" s="676"/>
      <c r="N22" s="676"/>
      <c r="O22" s="676"/>
      <c r="P22" s="676"/>
      <c r="Q22" s="677"/>
      <c r="R22" s="678">
        <v>2029757</v>
      </c>
      <c r="S22" s="679"/>
      <c r="T22" s="679"/>
      <c r="U22" s="679"/>
      <c r="V22" s="679"/>
      <c r="W22" s="679"/>
      <c r="X22" s="679"/>
      <c r="Y22" s="680"/>
      <c r="Z22" s="715">
        <v>18.100000000000001</v>
      </c>
      <c r="AA22" s="715"/>
      <c r="AB22" s="715"/>
      <c r="AC22" s="715"/>
      <c r="AD22" s="716">
        <v>1762714</v>
      </c>
      <c r="AE22" s="716"/>
      <c r="AF22" s="716"/>
      <c r="AG22" s="716"/>
      <c r="AH22" s="716"/>
      <c r="AI22" s="716"/>
      <c r="AJ22" s="716"/>
      <c r="AK22" s="716"/>
      <c r="AL22" s="681">
        <v>75.3</v>
      </c>
      <c r="AM22" s="682"/>
      <c r="AN22" s="682"/>
      <c r="AO22" s="717"/>
      <c r="AP22" s="773" t="s">
        <v>289</v>
      </c>
      <c r="AQ22" s="780"/>
      <c r="AR22" s="780"/>
      <c r="AS22" s="780"/>
      <c r="AT22" s="780"/>
      <c r="AU22" s="780"/>
      <c r="AV22" s="780"/>
      <c r="AW22" s="780"/>
      <c r="AX22" s="780"/>
      <c r="AY22" s="780"/>
      <c r="AZ22" s="780"/>
      <c r="BA22" s="780"/>
      <c r="BB22" s="780"/>
      <c r="BC22" s="780"/>
      <c r="BD22" s="780"/>
      <c r="BE22" s="780"/>
      <c r="BF22" s="775"/>
      <c r="BG22" s="678" t="s">
        <v>176</v>
      </c>
      <c r="BH22" s="679"/>
      <c r="BI22" s="679"/>
      <c r="BJ22" s="679"/>
      <c r="BK22" s="679"/>
      <c r="BL22" s="679"/>
      <c r="BM22" s="679"/>
      <c r="BN22" s="680"/>
      <c r="BO22" s="715" t="s">
        <v>176</v>
      </c>
      <c r="BP22" s="715"/>
      <c r="BQ22" s="715"/>
      <c r="BR22" s="715"/>
      <c r="BS22" s="684" t="s">
        <v>176</v>
      </c>
      <c r="BT22" s="679"/>
      <c r="BU22" s="679"/>
      <c r="BV22" s="679"/>
      <c r="BW22" s="679"/>
      <c r="BX22" s="679"/>
      <c r="BY22" s="679"/>
      <c r="BZ22" s="679"/>
      <c r="CA22" s="679"/>
      <c r="CB22" s="722"/>
      <c r="CD22" s="782" t="s">
        <v>290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291</v>
      </c>
      <c r="C23" s="676"/>
      <c r="D23" s="676"/>
      <c r="E23" s="676"/>
      <c r="F23" s="676"/>
      <c r="G23" s="676"/>
      <c r="H23" s="676"/>
      <c r="I23" s="676"/>
      <c r="J23" s="676"/>
      <c r="K23" s="676"/>
      <c r="L23" s="676"/>
      <c r="M23" s="676"/>
      <c r="N23" s="676"/>
      <c r="O23" s="676"/>
      <c r="P23" s="676"/>
      <c r="Q23" s="677"/>
      <c r="R23" s="678">
        <v>1762714</v>
      </c>
      <c r="S23" s="679"/>
      <c r="T23" s="679"/>
      <c r="U23" s="679"/>
      <c r="V23" s="679"/>
      <c r="W23" s="679"/>
      <c r="X23" s="679"/>
      <c r="Y23" s="680"/>
      <c r="Z23" s="715">
        <v>15.7</v>
      </c>
      <c r="AA23" s="715"/>
      <c r="AB23" s="715"/>
      <c r="AC23" s="715"/>
      <c r="AD23" s="716">
        <v>1762714</v>
      </c>
      <c r="AE23" s="716"/>
      <c r="AF23" s="716"/>
      <c r="AG23" s="716"/>
      <c r="AH23" s="716"/>
      <c r="AI23" s="716"/>
      <c r="AJ23" s="716"/>
      <c r="AK23" s="716"/>
      <c r="AL23" s="681">
        <v>75.3</v>
      </c>
      <c r="AM23" s="682"/>
      <c r="AN23" s="682"/>
      <c r="AO23" s="717"/>
      <c r="AP23" s="773" t="s">
        <v>292</v>
      </c>
      <c r="AQ23" s="780"/>
      <c r="AR23" s="780"/>
      <c r="AS23" s="780"/>
      <c r="AT23" s="780"/>
      <c r="AU23" s="780"/>
      <c r="AV23" s="780"/>
      <c r="AW23" s="780"/>
      <c r="AX23" s="780"/>
      <c r="AY23" s="780"/>
      <c r="AZ23" s="780"/>
      <c r="BA23" s="780"/>
      <c r="BB23" s="780"/>
      <c r="BC23" s="780"/>
      <c r="BD23" s="780"/>
      <c r="BE23" s="780"/>
      <c r="BF23" s="775"/>
      <c r="BG23" s="678" t="s">
        <v>176</v>
      </c>
      <c r="BH23" s="679"/>
      <c r="BI23" s="679"/>
      <c r="BJ23" s="679"/>
      <c r="BK23" s="679"/>
      <c r="BL23" s="679"/>
      <c r="BM23" s="679"/>
      <c r="BN23" s="680"/>
      <c r="BO23" s="715" t="s">
        <v>248</v>
      </c>
      <c r="BP23" s="715"/>
      <c r="BQ23" s="715"/>
      <c r="BR23" s="715"/>
      <c r="BS23" s="684" t="s">
        <v>176</v>
      </c>
      <c r="BT23" s="679"/>
      <c r="BU23" s="679"/>
      <c r="BV23" s="679"/>
      <c r="BW23" s="679"/>
      <c r="BX23" s="679"/>
      <c r="BY23" s="679"/>
      <c r="BZ23" s="679"/>
      <c r="CA23" s="679"/>
      <c r="CB23" s="722"/>
      <c r="CD23" s="782" t="s">
        <v>231</v>
      </c>
      <c r="CE23" s="783"/>
      <c r="CF23" s="783"/>
      <c r="CG23" s="783"/>
      <c r="CH23" s="783"/>
      <c r="CI23" s="783"/>
      <c r="CJ23" s="783"/>
      <c r="CK23" s="783"/>
      <c r="CL23" s="783"/>
      <c r="CM23" s="783"/>
      <c r="CN23" s="783"/>
      <c r="CO23" s="783"/>
      <c r="CP23" s="783"/>
      <c r="CQ23" s="784"/>
      <c r="CR23" s="782" t="s">
        <v>293</v>
      </c>
      <c r="CS23" s="783"/>
      <c r="CT23" s="783"/>
      <c r="CU23" s="783"/>
      <c r="CV23" s="783"/>
      <c r="CW23" s="783"/>
      <c r="CX23" s="783"/>
      <c r="CY23" s="784"/>
      <c r="CZ23" s="782" t="s">
        <v>294</v>
      </c>
      <c r="DA23" s="783"/>
      <c r="DB23" s="783"/>
      <c r="DC23" s="784"/>
      <c r="DD23" s="782" t="s">
        <v>295</v>
      </c>
      <c r="DE23" s="783"/>
      <c r="DF23" s="783"/>
      <c r="DG23" s="783"/>
      <c r="DH23" s="783"/>
      <c r="DI23" s="783"/>
      <c r="DJ23" s="783"/>
      <c r="DK23" s="784"/>
      <c r="DL23" s="791" t="s">
        <v>296</v>
      </c>
      <c r="DM23" s="792"/>
      <c r="DN23" s="792"/>
      <c r="DO23" s="792"/>
      <c r="DP23" s="792"/>
      <c r="DQ23" s="792"/>
      <c r="DR23" s="792"/>
      <c r="DS23" s="792"/>
      <c r="DT23" s="792"/>
      <c r="DU23" s="792"/>
      <c r="DV23" s="793"/>
      <c r="DW23" s="782" t="s">
        <v>297</v>
      </c>
      <c r="DX23" s="783"/>
      <c r="DY23" s="783"/>
      <c r="DZ23" s="783"/>
      <c r="EA23" s="783"/>
      <c r="EB23" s="783"/>
      <c r="EC23" s="784"/>
    </row>
    <row r="24" spans="2:133" ht="11.25" customHeight="1">
      <c r="B24" s="675" t="s">
        <v>298</v>
      </c>
      <c r="C24" s="676"/>
      <c r="D24" s="676"/>
      <c r="E24" s="676"/>
      <c r="F24" s="676"/>
      <c r="G24" s="676"/>
      <c r="H24" s="676"/>
      <c r="I24" s="676"/>
      <c r="J24" s="676"/>
      <c r="K24" s="676"/>
      <c r="L24" s="676"/>
      <c r="M24" s="676"/>
      <c r="N24" s="676"/>
      <c r="O24" s="676"/>
      <c r="P24" s="676"/>
      <c r="Q24" s="677"/>
      <c r="R24" s="678">
        <v>267043</v>
      </c>
      <c r="S24" s="679"/>
      <c r="T24" s="679"/>
      <c r="U24" s="679"/>
      <c r="V24" s="679"/>
      <c r="W24" s="679"/>
      <c r="X24" s="679"/>
      <c r="Y24" s="680"/>
      <c r="Z24" s="715">
        <v>2.4</v>
      </c>
      <c r="AA24" s="715"/>
      <c r="AB24" s="715"/>
      <c r="AC24" s="715"/>
      <c r="AD24" s="716" t="s">
        <v>248</v>
      </c>
      <c r="AE24" s="716"/>
      <c r="AF24" s="716"/>
      <c r="AG24" s="716"/>
      <c r="AH24" s="716"/>
      <c r="AI24" s="716"/>
      <c r="AJ24" s="716"/>
      <c r="AK24" s="716"/>
      <c r="AL24" s="681" t="s">
        <v>176</v>
      </c>
      <c r="AM24" s="682"/>
      <c r="AN24" s="682"/>
      <c r="AO24" s="717"/>
      <c r="AP24" s="773" t="s">
        <v>299</v>
      </c>
      <c r="AQ24" s="780"/>
      <c r="AR24" s="780"/>
      <c r="AS24" s="780"/>
      <c r="AT24" s="780"/>
      <c r="AU24" s="780"/>
      <c r="AV24" s="780"/>
      <c r="AW24" s="780"/>
      <c r="AX24" s="780"/>
      <c r="AY24" s="780"/>
      <c r="AZ24" s="780"/>
      <c r="BA24" s="780"/>
      <c r="BB24" s="780"/>
      <c r="BC24" s="780"/>
      <c r="BD24" s="780"/>
      <c r="BE24" s="780"/>
      <c r="BF24" s="775"/>
      <c r="BG24" s="678" t="s">
        <v>176</v>
      </c>
      <c r="BH24" s="679"/>
      <c r="BI24" s="679"/>
      <c r="BJ24" s="679"/>
      <c r="BK24" s="679"/>
      <c r="BL24" s="679"/>
      <c r="BM24" s="679"/>
      <c r="BN24" s="680"/>
      <c r="BO24" s="715" t="s">
        <v>176</v>
      </c>
      <c r="BP24" s="715"/>
      <c r="BQ24" s="715"/>
      <c r="BR24" s="715"/>
      <c r="BS24" s="684" t="s">
        <v>248</v>
      </c>
      <c r="BT24" s="679"/>
      <c r="BU24" s="679"/>
      <c r="BV24" s="679"/>
      <c r="BW24" s="679"/>
      <c r="BX24" s="679"/>
      <c r="BY24" s="679"/>
      <c r="BZ24" s="679"/>
      <c r="CA24" s="679"/>
      <c r="CB24" s="722"/>
      <c r="CD24" s="736" t="s">
        <v>300</v>
      </c>
      <c r="CE24" s="737"/>
      <c r="CF24" s="737"/>
      <c r="CG24" s="737"/>
      <c r="CH24" s="737"/>
      <c r="CI24" s="737"/>
      <c r="CJ24" s="737"/>
      <c r="CK24" s="737"/>
      <c r="CL24" s="737"/>
      <c r="CM24" s="737"/>
      <c r="CN24" s="737"/>
      <c r="CO24" s="737"/>
      <c r="CP24" s="737"/>
      <c r="CQ24" s="738"/>
      <c r="CR24" s="733">
        <v>2819611</v>
      </c>
      <c r="CS24" s="734"/>
      <c r="CT24" s="734"/>
      <c r="CU24" s="734"/>
      <c r="CV24" s="734"/>
      <c r="CW24" s="734"/>
      <c r="CX24" s="734"/>
      <c r="CY24" s="777"/>
      <c r="CZ24" s="778">
        <v>26.8</v>
      </c>
      <c r="DA24" s="749"/>
      <c r="DB24" s="749"/>
      <c r="DC24" s="781"/>
      <c r="DD24" s="776">
        <v>2020310</v>
      </c>
      <c r="DE24" s="734"/>
      <c r="DF24" s="734"/>
      <c r="DG24" s="734"/>
      <c r="DH24" s="734"/>
      <c r="DI24" s="734"/>
      <c r="DJ24" s="734"/>
      <c r="DK24" s="777"/>
      <c r="DL24" s="776">
        <v>1577309</v>
      </c>
      <c r="DM24" s="734"/>
      <c r="DN24" s="734"/>
      <c r="DO24" s="734"/>
      <c r="DP24" s="734"/>
      <c r="DQ24" s="734"/>
      <c r="DR24" s="734"/>
      <c r="DS24" s="734"/>
      <c r="DT24" s="734"/>
      <c r="DU24" s="734"/>
      <c r="DV24" s="777"/>
      <c r="DW24" s="778">
        <v>65.5</v>
      </c>
      <c r="DX24" s="749"/>
      <c r="DY24" s="749"/>
      <c r="DZ24" s="749"/>
      <c r="EA24" s="749"/>
      <c r="EB24" s="749"/>
      <c r="EC24" s="779"/>
    </row>
    <row r="25" spans="2:133" ht="11.25" customHeight="1">
      <c r="B25" s="675" t="s">
        <v>301</v>
      </c>
      <c r="C25" s="676"/>
      <c r="D25" s="676"/>
      <c r="E25" s="676"/>
      <c r="F25" s="676"/>
      <c r="G25" s="676"/>
      <c r="H25" s="676"/>
      <c r="I25" s="676"/>
      <c r="J25" s="676"/>
      <c r="K25" s="676"/>
      <c r="L25" s="676"/>
      <c r="M25" s="676"/>
      <c r="N25" s="676"/>
      <c r="O25" s="676"/>
      <c r="P25" s="676"/>
      <c r="Q25" s="677"/>
      <c r="R25" s="678" t="s">
        <v>248</v>
      </c>
      <c r="S25" s="679"/>
      <c r="T25" s="679"/>
      <c r="U25" s="679"/>
      <c r="V25" s="679"/>
      <c r="W25" s="679"/>
      <c r="X25" s="679"/>
      <c r="Y25" s="680"/>
      <c r="Z25" s="715" t="s">
        <v>176</v>
      </c>
      <c r="AA25" s="715"/>
      <c r="AB25" s="715"/>
      <c r="AC25" s="715"/>
      <c r="AD25" s="716" t="s">
        <v>176</v>
      </c>
      <c r="AE25" s="716"/>
      <c r="AF25" s="716"/>
      <c r="AG25" s="716"/>
      <c r="AH25" s="716"/>
      <c r="AI25" s="716"/>
      <c r="AJ25" s="716"/>
      <c r="AK25" s="716"/>
      <c r="AL25" s="681" t="s">
        <v>176</v>
      </c>
      <c r="AM25" s="682"/>
      <c r="AN25" s="682"/>
      <c r="AO25" s="717"/>
      <c r="AP25" s="773" t="s">
        <v>302</v>
      </c>
      <c r="AQ25" s="780"/>
      <c r="AR25" s="780"/>
      <c r="AS25" s="780"/>
      <c r="AT25" s="780"/>
      <c r="AU25" s="780"/>
      <c r="AV25" s="780"/>
      <c r="AW25" s="780"/>
      <c r="AX25" s="780"/>
      <c r="AY25" s="780"/>
      <c r="AZ25" s="780"/>
      <c r="BA25" s="780"/>
      <c r="BB25" s="780"/>
      <c r="BC25" s="780"/>
      <c r="BD25" s="780"/>
      <c r="BE25" s="780"/>
      <c r="BF25" s="775"/>
      <c r="BG25" s="678" t="s">
        <v>248</v>
      </c>
      <c r="BH25" s="679"/>
      <c r="BI25" s="679"/>
      <c r="BJ25" s="679"/>
      <c r="BK25" s="679"/>
      <c r="BL25" s="679"/>
      <c r="BM25" s="679"/>
      <c r="BN25" s="680"/>
      <c r="BO25" s="715" t="s">
        <v>176</v>
      </c>
      <c r="BP25" s="715"/>
      <c r="BQ25" s="715"/>
      <c r="BR25" s="715"/>
      <c r="BS25" s="684" t="s">
        <v>248</v>
      </c>
      <c r="BT25" s="679"/>
      <c r="BU25" s="679"/>
      <c r="BV25" s="679"/>
      <c r="BW25" s="679"/>
      <c r="BX25" s="679"/>
      <c r="BY25" s="679"/>
      <c r="BZ25" s="679"/>
      <c r="CA25" s="679"/>
      <c r="CB25" s="722"/>
      <c r="CD25" s="711" t="s">
        <v>303</v>
      </c>
      <c r="CE25" s="712"/>
      <c r="CF25" s="712"/>
      <c r="CG25" s="712"/>
      <c r="CH25" s="712"/>
      <c r="CI25" s="712"/>
      <c r="CJ25" s="712"/>
      <c r="CK25" s="712"/>
      <c r="CL25" s="712"/>
      <c r="CM25" s="712"/>
      <c r="CN25" s="712"/>
      <c r="CO25" s="712"/>
      <c r="CP25" s="712"/>
      <c r="CQ25" s="713"/>
      <c r="CR25" s="678">
        <v>455078</v>
      </c>
      <c r="CS25" s="697"/>
      <c r="CT25" s="697"/>
      <c r="CU25" s="697"/>
      <c r="CV25" s="697"/>
      <c r="CW25" s="697"/>
      <c r="CX25" s="697"/>
      <c r="CY25" s="698"/>
      <c r="CZ25" s="681">
        <v>4.3</v>
      </c>
      <c r="DA25" s="699"/>
      <c r="DB25" s="699"/>
      <c r="DC25" s="700"/>
      <c r="DD25" s="684">
        <v>366933</v>
      </c>
      <c r="DE25" s="697"/>
      <c r="DF25" s="697"/>
      <c r="DG25" s="697"/>
      <c r="DH25" s="697"/>
      <c r="DI25" s="697"/>
      <c r="DJ25" s="697"/>
      <c r="DK25" s="698"/>
      <c r="DL25" s="684">
        <v>360121</v>
      </c>
      <c r="DM25" s="697"/>
      <c r="DN25" s="697"/>
      <c r="DO25" s="697"/>
      <c r="DP25" s="697"/>
      <c r="DQ25" s="697"/>
      <c r="DR25" s="697"/>
      <c r="DS25" s="697"/>
      <c r="DT25" s="697"/>
      <c r="DU25" s="697"/>
      <c r="DV25" s="698"/>
      <c r="DW25" s="681">
        <v>15</v>
      </c>
      <c r="DX25" s="699"/>
      <c r="DY25" s="699"/>
      <c r="DZ25" s="699"/>
      <c r="EA25" s="699"/>
      <c r="EB25" s="699"/>
      <c r="EC25" s="714"/>
    </row>
    <row r="26" spans="2:133" ht="11.25" customHeight="1">
      <c r="B26" s="675" t="s">
        <v>304</v>
      </c>
      <c r="C26" s="676"/>
      <c r="D26" s="676"/>
      <c r="E26" s="676"/>
      <c r="F26" s="676"/>
      <c r="G26" s="676"/>
      <c r="H26" s="676"/>
      <c r="I26" s="676"/>
      <c r="J26" s="676"/>
      <c r="K26" s="676"/>
      <c r="L26" s="676"/>
      <c r="M26" s="676"/>
      <c r="N26" s="676"/>
      <c r="O26" s="676"/>
      <c r="P26" s="676"/>
      <c r="Q26" s="677"/>
      <c r="R26" s="678">
        <v>2596128</v>
      </c>
      <c r="S26" s="679"/>
      <c r="T26" s="679"/>
      <c r="U26" s="679"/>
      <c r="V26" s="679"/>
      <c r="W26" s="679"/>
      <c r="X26" s="679"/>
      <c r="Y26" s="680"/>
      <c r="Z26" s="715">
        <v>23.2</v>
      </c>
      <c r="AA26" s="715"/>
      <c r="AB26" s="715"/>
      <c r="AC26" s="715"/>
      <c r="AD26" s="716">
        <v>2329085</v>
      </c>
      <c r="AE26" s="716"/>
      <c r="AF26" s="716"/>
      <c r="AG26" s="716"/>
      <c r="AH26" s="716"/>
      <c r="AI26" s="716"/>
      <c r="AJ26" s="716"/>
      <c r="AK26" s="716"/>
      <c r="AL26" s="681">
        <v>99.5</v>
      </c>
      <c r="AM26" s="682"/>
      <c r="AN26" s="682"/>
      <c r="AO26" s="717"/>
      <c r="AP26" s="773" t="s">
        <v>305</v>
      </c>
      <c r="AQ26" s="774"/>
      <c r="AR26" s="774"/>
      <c r="AS26" s="774"/>
      <c r="AT26" s="774"/>
      <c r="AU26" s="774"/>
      <c r="AV26" s="774"/>
      <c r="AW26" s="774"/>
      <c r="AX26" s="774"/>
      <c r="AY26" s="774"/>
      <c r="AZ26" s="774"/>
      <c r="BA26" s="774"/>
      <c r="BB26" s="774"/>
      <c r="BC26" s="774"/>
      <c r="BD26" s="774"/>
      <c r="BE26" s="774"/>
      <c r="BF26" s="775"/>
      <c r="BG26" s="678" t="s">
        <v>176</v>
      </c>
      <c r="BH26" s="679"/>
      <c r="BI26" s="679"/>
      <c r="BJ26" s="679"/>
      <c r="BK26" s="679"/>
      <c r="BL26" s="679"/>
      <c r="BM26" s="679"/>
      <c r="BN26" s="680"/>
      <c r="BO26" s="715" t="s">
        <v>248</v>
      </c>
      <c r="BP26" s="715"/>
      <c r="BQ26" s="715"/>
      <c r="BR26" s="715"/>
      <c r="BS26" s="684" t="s">
        <v>176</v>
      </c>
      <c r="BT26" s="679"/>
      <c r="BU26" s="679"/>
      <c r="BV26" s="679"/>
      <c r="BW26" s="679"/>
      <c r="BX26" s="679"/>
      <c r="BY26" s="679"/>
      <c r="BZ26" s="679"/>
      <c r="CA26" s="679"/>
      <c r="CB26" s="722"/>
      <c r="CD26" s="711" t="s">
        <v>306</v>
      </c>
      <c r="CE26" s="712"/>
      <c r="CF26" s="712"/>
      <c r="CG26" s="712"/>
      <c r="CH26" s="712"/>
      <c r="CI26" s="712"/>
      <c r="CJ26" s="712"/>
      <c r="CK26" s="712"/>
      <c r="CL26" s="712"/>
      <c r="CM26" s="712"/>
      <c r="CN26" s="712"/>
      <c r="CO26" s="712"/>
      <c r="CP26" s="712"/>
      <c r="CQ26" s="713"/>
      <c r="CR26" s="678">
        <v>217327</v>
      </c>
      <c r="CS26" s="679"/>
      <c r="CT26" s="679"/>
      <c r="CU26" s="679"/>
      <c r="CV26" s="679"/>
      <c r="CW26" s="679"/>
      <c r="CX26" s="679"/>
      <c r="CY26" s="680"/>
      <c r="CZ26" s="681">
        <v>2.1</v>
      </c>
      <c r="DA26" s="699"/>
      <c r="DB26" s="699"/>
      <c r="DC26" s="700"/>
      <c r="DD26" s="684">
        <v>149778</v>
      </c>
      <c r="DE26" s="679"/>
      <c r="DF26" s="679"/>
      <c r="DG26" s="679"/>
      <c r="DH26" s="679"/>
      <c r="DI26" s="679"/>
      <c r="DJ26" s="679"/>
      <c r="DK26" s="680"/>
      <c r="DL26" s="684" t="s">
        <v>176</v>
      </c>
      <c r="DM26" s="679"/>
      <c r="DN26" s="679"/>
      <c r="DO26" s="679"/>
      <c r="DP26" s="679"/>
      <c r="DQ26" s="679"/>
      <c r="DR26" s="679"/>
      <c r="DS26" s="679"/>
      <c r="DT26" s="679"/>
      <c r="DU26" s="679"/>
      <c r="DV26" s="680"/>
      <c r="DW26" s="681" t="s">
        <v>176</v>
      </c>
      <c r="DX26" s="699"/>
      <c r="DY26" s="699"/>
      <c r="DZ26" s="699"/>
      <c r="EA26" s="699"/>
      <c r="EB26" s="699"/>
      <c r="EC26" s="714"/>
    </row>
    <row r="27" spans="2:133" ht="11.25" customHeight="1">
      <c r="B27" s="675" t="s">
        <v>307</v>
      </c>
      <c r="C27" s="676"/>
      <c r="D27" s="676"/>
      <c r="E27" s="676"/>
      <c r="F27" s="676"/>
      <c r="G27" s="676"/>
      <c r="H27" s="676"/>
      <c r="I27" s="676"/>
      <c r="J27" s="676"/>
      <c r="K27" s="676"/>
      <c r="L27" s="676"/>
      <c r="M27" s="676"/>
      <c r="N27" s="676"/>
      <c r="O27" s="676"/>
      <c r="P27" s="676"/>
      <c r="Q27" s="677"/>
      <c r="R27" s="678">
        <v>1210</v>
      </c>
      <c r="S27" s="679"/>
      <c r="T27" s="679"/>
      <c r="U27" s="679"/>
      <c r="V27" s="679"/>
      <c r="W27" s="679"/>
      <c r="X27" s="679"/>
      <c r="Y27" s="680"/>
      <c r="Z27" s="715">
        <v>0</v>
      </c>
      <c r="AA27" s="715"/>
      <c r="AB27" s="715"/>
      <c r="AC27" s="715"/>
      <c r="AD27" s="716">
        <v>1210</v>
      </c>
      <c r="AE27" s="716"/>
      <c r="AF27" s="716"/>
      <c r="AG27" s="716"/>
      <c r="AH27" s="716"/>
      <c r="AI27" s="716"/>
      <c r="AJ27" s="716"/>
      <c r="AK27" s="716"/>
      <c r="AL27" s="681">
        <v>0.1</v>
      </c>
      <c r="AM27" s="682"/>
      <c r="AN27" s="682"/>
      <c r="AO27" s="717"/>
      <c r="AP27" s="675" t="s">
        <v>308</v>
      </c>
      <c r="AQ27" s="676"/>
      <c r="AR27" s="676"/>
      <c r="AS27" s="676"/>
      <c r="AT27" s="676"/>
      <c r="AU27" s="676"/>
      <c r="AV27" s="676"/>
      <c r="AW27" s="676"/>
      <c r="AX27" s="676"/>
      <c r="AY27" s="676"/>
      <c r="AZ27" s="676"/>
      <c r="BA27" s="676"/>
      <c r="BB27" s="676"/>
      <c r="BC27" s="676"/>
      <c r="BD27" s="676"/>
      <c r="BE27" s="676"/>
      <c r="BF27" s="677"/>
      <c r="BG27" s="678">
        <v>420687</v>
      </c>
      <c r="BH27" s="679"/>
      <c r="BI27" s="679"/>
      <c r="BJ27" s="679"/>
      <c r="BK27" s="679"/>
      <c r="BL27" s="679"/>
      <c r="BM27" s="679"/>
      <c r="BN27" s="680"/>
      <c r="BO27" s="715">
        <v>100</v>
      </c>
      <c r="BP27" s="715"/>
      <c r="BQ27" s="715"/>
      <c r="BR27" s="715"/>
      <c r="BS27" s="684">
        <v>1813</v>
      </c>
      <c r="BT27" s="679"/>
      <c r="BU27" s="679"/>
      <c r="BV27" s="679"/>
      <c r="BW27" s="679"/>
      <c r="BX27" s="679"/>
      <c r="BY27" s="679"/>
      <c r="BZ27" s="679"/>
      <c r="CA27" s="679"/>
      <c r="CB27" s="722"/>
      <c r="CD27" s="711" t="s">
        <v>309</v>
      </c>
      <c r="CE27" s="712"/>
      <c r="CF27" s="712"/>
      <c r="CG27" s="712"/>
      <c r="CH27" s="712"/>
      <c r="CI27" s="712"/>
      <c r="CJ27" s="712"/>
      <c r="CK27" s="712"/>
      <c r="CL27" s="712"/>
      <c r="CM27" s="712"/>
      <c r="CN27" s="712"/>
      <c r="CO27" s="712"/>
      <c r="CP27" s="712"/>
      <c r="CQ27" s="713"/>
      <c r="CR27" s="678">
        <v>797719</v>
      </c>
      <c r="CS27" s="697"/>
      <c r="CT27" s="697"/>
      <c r="CU27" s="697"/>
      <c r="CV27" s="697"/>
      <c r="CW27" s="697"/>
      <c r="CX27" s="697"/>
      <c r="CY27" s="698"/>
      <c r="CZ27" s="681">
        <v>7.6</v>
      </c>
      <c r="DA27" s="699"/>
      <c r="DB27" s="699"/>
      <c r="DC27" s="700"/>
      <c r="DD27" s="684">
        <v>227378</v>
      </c>
      <c r="DE27" s="697"/>
      <c r="DF27" s="697"/>
      <c r="DG27" s="697"/>
      <c r="DH27" s="697"/>
      <c r="DI27" s="697"/>
      <c r="DJ27" s="697"/>
      <c r="DK27" s="698"/>
      <c r="DL27" s="684">
        <v>214138</v>
      </c>
      <c r="DM27" s="697"/>
      <c r="DN27" s="697"/>
      <c r="DO27" s="697"/>
      <c r="DP27" s="697"/>
      <c r="DQ27" s="697"/>
      <c r="DR27" s="697"/>
      <c r="DS27" s="697"/>
      <c r="DT27" s="697"/>
      <c r="DU27" s="697"/>
      <c r="DV27" s="698"/>
      <c r="DW27" s="681">
        <v>8.9</v>
      </c>
      <c r="DX27" s="699"/>
      <c r="DY27" s="699"/>
      <c r="DZ27" s="699"/>
      <c r="EA27" s="699"/>
      <c r="EB27" s="699"/>
      <c r="EC27" s="714"/>
    </row>
    <row r="28" spans="2:133" ht="11.25" customHeight="1">
      <c r="B28" s="675" t="s">
        <v>310</v>
      </c>
      <c r="C28" s="676"/>
      <c r="D28" s="676"/>
      <c r="E28" s="676"/>
      <c r="F28" s="676"/>
      <c r="G28" s="676"/>
      <c r="H28" s="676"/>
      <c r="I28" s="676"/>
      <c r="J28" s="676"/>
      <c r="K28" s="676"/>
      <c r="L28" s="676"/>
      <c r="M28" s="676"/>
      <c r="N28" s="676"/>
      <c r="O28" s="676"/>
      <c r="P28" s="676"/>
      <c r="Q28" s="677"/>
      <c r="R28" s="678">
        <v>314131</v>
      </c>
      <c r="S28" s="679"/>
      <c r="T28" s="679"/>
      <c r="U28" s="679"/>
      <c r="V28" s="679"/>
      <c r="W28" s="679"/>
      <c r="X28" s="679"/>
      <c r="Y28" s="680"/>
      <c r="Z28" s="715">
        <v>2.8</v>
      </c>
      <c r="AA28" s="715"/>
      <c r="AB28" s="715"/>
      <c r="AC28" s="715"/>
      <c r="AD28" s="716" t="s">
        <v>248</v>
      </c>
      <c r="AE28" s="716"/>
      <c r="AF28" s="716"/>
      <c r="AG28" s="716"/>
      <c r="AH28" s="716"/>
      <c r="AI28" s="716"/>
      <c r="AJ28" s="716"/>
      <c r="AK28" s="716"/>
      <c r="AL28" s="681" t="s">
        <v>176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311</v>
      </c>
      <c r="CE28" s="712"/>
      <c r="CF28" s="712"/>
      <c r="CG28" s="712"/>
      <c r="CH28" s="712"/>
      <c r="CI28" s="712"/>
      <c r="CJ28" s="712"/>
      <c r="CK28" s="712"/>
      <c r="CL28" s="712"/>
      <c r="CM28" s="712"/>
      <c r="CN28" s="712"/>
      <c r="CO28" s="712"/>
      <c r="CP28" s="712"/>
      <c r="CQ28" s="713"/>
      <c r="CR28" s="678">
        <v>1566814</v>
      </c>
      <c r="CS28" s="679"/>
      <c r="CT28" s="679"/>
      <c r="CU28" s="679"/>
      <c r="CV28" s="679"/>
      <c r="CW28" s="679"/>
      <c r="CX28" s="679"/>
      <c r="CY28" s="680"/>
      <c r="CZ28" s="681">
        <v>14.9</v>
      </c>
      <c r="DA28" s="699"/>
      <c r="DB28" s="699"/>
      <c r="DC28" s="700"/>
      <c r="DD28" s="684">
        <v>1425999</v>
      </c>
      <c r="DE28" s="679"/>
      <c r="DF28" s="679"/>
      <c r="DG28" s="679"/>
      <c r="DH28" s="679"/>
      <c r="DI28" s="679"/>
      <c r="DJ28" s="679"/>
      <c r="DK28" s="680"/>
      <c r="DL28" s="684">
        <v>1003050</v>
      </c>
      <c r="DM28" s="679"/>
      <c r="DN28" s="679"/>
      <c r="DO28" s="679"/>
      <c r="DP28" s="679"/>
      <c r="DQ28" s="679"/>
      <c r="DR28" s="679"/>
      <c r="DS28" s="679"/>
      <c r="DT28" s="679"/>
      <c r="DU28" s="679"/>
      <c r="DV28" s="680"/>
      <c r="DW28" s="681">
        <v>41.6</v>
      </c>
      <c r="DX28" s="699"/>
      <c r="DY28" s="699"/>
      <c r="DZ28" s="699"/>
      <c r="EA28" s="699"/>
      <c r="EB28" s="699"/>
      <c r="EC28" s="714"/>
    </row>
    <row r="29" spans="2:133" ht="11.25" customHeight="1">
      <c r="B29" s="675" t="s">
        <v>312</v>
      </c>
      <c r="C29" s="676"/>
      <c r="D29" s="676"/>
      <c r="E29" s="676"/>
      <c r="F29" s="676"/>
      <c r="G29" s="676"/>
      <c r="H29" s="676"/>
      <c r="I29" s="676"/>
      <c r="J29" s="676"/>
      <c r="K29" s="676"/>
      <c r="L29" s="676"/>
      <c r="M29" s="676"/>
      <c r="N29" s="676"/>
      <c r="O29" s="676"/>
      <c r="P29" s="676"/>
      <c r="Q29" s="677"/>
      <c r="R29" s="678">
        <v>117708</v>
      </c>
      <c r="S29" s="679"/>
      <c r="T29" s="679"/>
      <c r="U29" s="679"/>
      <c r="V29" s="679"/>
      <c r="W29" s="679"/>
      <c r="X29" s="679"/>
      <c r="Y29" s="680"/>
      <c r="Z29" s="715">
        <v>1.1000000000000001</v>
      </c>
      <c r="AA29" s="715"/>
      <c r="AB29" s="715"/>
      <c r="AC29" s="715"/>
      <c r="AD29" s="716">
        <v>2782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313</v>
      </c>
      <c r="CE29" s="768"/>
      <c r="CF29" s="711" t="s">
        <v>314</v>
      </c>
      <c r="CG29" s="712"/>
      <c r="CH29" s="712"/>
      <c r="CI29" s="712"/>
      <c r="CJ29" s="712"/>
      <c r="CK29" s="712"/>
      <c r="CL29" s="712"/>
      <c r="CM29" s="712"/>
      <c r="CN29" s="712"/>
      <c r="CO29" s="712"/>
      <c r="CP29" s="712"/>
      <c r="CQ29" s="713"/>
      <c r="CR29" s="678">
        <v>1563983</v>
      </c>
      <c r="CS29" s="697"/>
      <c r="CT29" s="697"/>
      <c r="CU29" s="697"/>
      <c r="CV29" s="697"/>
      <c r="CW29" s="697"/>
      <c r="CX29" s="697"/>
      <c r="CY29" s="698"/>
      <c r="CZ29" s="681">
        <v>14.9</v>
      </c>
      <c r="DA29" s="699"/>
      <c r="DB29" s="699"/>
      <c r="DC29" s="700"/>
      <c r="DD29" s="684">
        <v>1423168</v>
      </c>
      <c r="DE29" s="697"/>
      <c r="DF29" s="697"/>
      <c r="DG29" s="697"/>
      <c r="DH29" s="697"/>
      <c r="DI29" s="697"/>
      <c r="DJ29" s="697"/>
      <c r="DK29" s="698"/>
      <c r="DL29" s="684">
        <v>1000219</v>
      </c>
      <c r="DM29" s="697"/>
      <c r="DN29" s="697"/>
      <c r="DO29" s="697"/>
      <c r="DP29" s="697"/>
      <c r="DQ29" s="697"/>
      <c r="DR29" s="697"/>
      <c r="DS29" s="697"/>
      <c r="DT29" s="697"/>
      <c r="DU29" s="697"/>
      <c r="DV29" s="698"/>
      <c r="DW29" s="681">
        <v>41.5</v>
      </c>
      <c r="DX29" s="699"/>
      <c r="DY29" s="699"/>
      <c r="DZ29" s="699"/>
      <c r="EA29" s="699"/>
      <c r="EB29" s="699"/>
      <c r="EC29" s="714"/>
    </row>
    <row r="30" spans="2:133" ht="11.25" customHeight="1">
      <c r="B30" s="675" t="s">
        <v>315</v>
      </c>
      <c r="C30" s="676"/>
      <c r="D30" s="676"/>
      <c r="E30" s="676"/>
      <c r="F30" s="676"/>
      <c r="G30" s="676"/>
      <c r="H30" s="676"/>
      <c r="I30" s="676"/>
      <c r="J30" s="676"/>
      <c r="K30" s="676"/>
      <c r="L30" s="676"/>
      <c r="M30" s="676"/>
      <c r="N30" s="676"/>
      <c r="O30" s="676"/>
      <c r="P30" s="676"/>
      <c r="Q30" s="677"/>
      <c r="R30" s="678">
        <v>10065</v>
      </c>
      <c r="S30" s="679"/>
      <c r="T30" s="679"/>
      <c r="U30" s="679"/>
      <c r="V30" s="679"/>
      <c r="W30" s="679"/>
      <c r="X30" s="679"/>
      <c r="Y30" s="680"/>
      <c r="Z30" s="715">
        <v>0.1</v>
      </c>
      <c r="AA30" s="715"/>
      <c r="AB30" s="715"/>
      <c r="AC30" s="715"/>
      <c r="AD30" s="716" t="s">
        <v>248</v>
      </c>
      <c r="AE30" s="716"/>
      <c r="AF30" s="716"/>
      <c r="AG30" s="716"/>
      <c r="AH30" s="716"/>
      <c r="AI30" s="716"/>
      <c r="AJ30" s="716"/>
      <c r="AK30" s="716"/>
      <c r="AL30" s="681" t="s">
        <v>176</v>
      </c>
      <c r="AM30" s="682"/>
      <c r="AN30" s="682"/>
      <c r="AO30" s="717"/>
      <c r="AP30" s="739" t="s">
        <v>231</v>
      </c>
      <c r="AQ30" s="740"/>
      <c r="AR30" s="740"/>
      <c r="AS30" s="740"/>
      <c r="AT30" s="740"/>
      <c r="AU30" s="740"/>
      <c r="AV30" s="740"/>
      <c r="AW30" s="740"/>
      <c r="AX30" s="740"/>
      <c r="AY30" s="740"/>
      <c r="AZ30" s="740"/>
      <c r="BA30" s="740"/>
      <c r="BB30" s="740"/>
      <c r="BC30" s="740"/>
      <c r="BD30" s="740"/>
      <c r="BE30" s="740"/>
      <c r="BF30" s="741"/>
      <c r="BG30" s="739" t="s">
        <v>316</v>
      </c>
      <c r="BH30" s="764"/>
      <c r="BI30" s="764"/>
      <c r="BJ30" s="764"/>
      <c r="BK30" s="764"/>
      <c r="BL30" s="764"/>
      <c r="BM30" s="764"/>
      <c r="BN30" s="764"/>
      <c r="BO30" s="764"/>
      <c r="BP30" s="764"/>
      <c r="BQ30" s="765"/>
      <c r="BR30" s="739" t="s">
        <v>317</v>
      </c>
      <c r="BS30" s="764"/>
      <c r="BT30" s="764"/>
      <c r="BU30" s="764"/>
      <c r="BV30" s="764"/>
      <c r="BW30" s="764"/>
      <c r="BX30" s="764"/>
      <c r="BY30" s="764"/>
      <c r="BZ30" s="764"/>
      <c r="CA30" s="764"/>
      <c r="CB30" s="765"/>
      <c r="CD30" s="769"/>
      <c r="CE30" s="770"/>
      <c r="CF30" s="711" t="s">
        <v>318</v>
      </c>
      <c r="CG30" s="712"/>
      <c r="CH30" s="712"/>
      <c r="CI30" s="712"/>
      <c r="CJ30" s="712"/>
      <c r="CK30" s="712"/>
      <c r="CL30" s="712"/>
      <c r="CM30" s="712"/>
      <c r="CN30" s="712"/>
      <c r="CO30" s="712"/>
      <c r="CP30" s="712"/>
      <c r="CQ30" s="713"/>
      <c r="CR30" s="678">
        <v>1507732</v>
      </c>
      <c r="CS30" s="679"/>
      <c r="CT30" s="679"/>
      <c r="CU30" s="679"/>
      <c r="CV30" s="679"/>
      <c r="CW30" s="679"/>
      <c r="CX30" s="679"/>
      <c r="CY30" s="680"/>
      <c r="CZ30" s="681">
        <v>14.3</v>
      </c>
      <c r="DA30" s="699"/>
      <c r="DB30" s="699"/>
      <c r="DC30" s="700"/>
      <c r="DD30" s="684">
        <v>1367676</v>
      </c>
      <c r="DE30" s="679"/>
      <c r="DF30" s="679"/>
      <c r="DG30" s="679"/>
      <c r="DH30" s="679"/>
      <c r="DI30" s="679"/>
      <c r="DJ30" s="679"/>
      <c r="DK30" s="680"/>
      <c r="DL30" s="684">
        <v>944727</v>
      </c>
      <c r="DM30" s="679"/>
      <c r="DN30" s="679"/>
      <c r="DO30" s="679"/>
      <c r="DP30" s="679"/>
      <c r="DQ30" s="679"/>
      <c r="DR30" s="679"/>
      <c r="DS30" s="679"/>
      <c r="DT30" s="679"/>
      <c r="DU30" s="679"/>
      <c r="DV30" s="680"/>
      <c r="DW30" s="681">
        <v>39.200000000000003</v>
      </c>
      <c r="DX30" s="699"/>
      <c r="DY30" s="699"/>
      <c r="DZ30" s="699"/>
      <c r="EA30" s="699"/>
      <c r="EB30" s="699"/>
      <c r="EC30" s="714"/>
    </row>
    <row r="31" spans="2:133" ht="11.25" customHeight="1">
      <c r="B31" s="675" t="s">
        <v>319</v>
      </c>
      <c r="C31" s="676"/>
      <c r="D31" s="676"/>
      <c r="E31" s="676"/>
      <c r="F31" s="676"/>
      <c r="G31" s="676"/>
      <c r="H31" s="676"/>
      <c r="I31" s="676"/>
      <c r="J31" s="676"/>
      <c r="K31" s="676"/>
      <c r="L31" s="676"/>
      <c r="M31" s="676"/>
      <c r="N31" s="676"/>
      <c r="O31" s="676"/>
      <c r="P31" s="676"/>
      <c r="Q31" s="677"/>
      <c r="R31" s="678">
        <v>1772005</v>
      </c>
      <c r="S31" s="679"/>
      <c r="T31" s="679"/>
      <c r="U31" s="679"/>
      <c r="V31" s="679"/>
      <c r="W31" s="679"/>
      <c r="X31" s="679"/>
      <c r="Y31" s="680"/>
      <c r="Z31" s="715">
        <v>15.8</v>
      </c>
      <c r="AA31" s="715"/>
      <c r="AB31" s="715"/>
      <c r="AC31" s="715"/>
      <c r="AD31" s="716" t="s">
        <v>248</v>
      </c>
      <c r="AE31" s="716"/>
      <c r="AF31" s="716"/>
      <c r="AG31" s="716"/>
      <c r="AH31" s="716"/>
      <c r="AI31" s="716"/>
      <c r="AJ31" s="716"/>
      <c r="AK31" s="716"/>
      <c r="AL31" s="681" t="s">
        <v>248</v>
      </c>
      <c r="AM31" s="682"/>
      <c r="AN31" s="682"/>
      <c r="AO31" s="717"/>
      <c r="AP31" s="752" t="s">
        <v>320</v>
      </c>
      <c r="AQ31" s="753"/>
      <c r="AR31" s="753"/>
      <c r="AS31" s="753"/>
      <c r="AT31" s="758" t="s">
        <v>321</v>
      </c>
      <c r="AU31" s="231"/>
      <c r="AV31" s="231"/>
      <c r="AW31" s="231"/>
      <c r="AX31" s="744" t="s">
        <v>194</v>
      </c>
      <c r="AY31" s="745"/>
      <c r="AZ31" s="745"/>
      <c r="BA31" s="745"/>
      <c r="BB31" s="745"/>
      <c r="BC31" s="745"/>
      <c r="BD31" s="745"/>
      <c r="BE31" s="745"/>
      <c r="BF31" s="746"/>
      <c r="BG31" s="747">
        <v>98</v>
      </c>
      <c r="BH31" s="748"/>
      <c r="BI31" s="748"/>
      <c r="BJ31" s="748"/>
      <c r="BK31" s="748"/>
      <c r="BL31" s="748"/>
      <c r="BM31" s="749">
        <v>94.1</v>
      </c>
      <c r="BN31" s="748"/>
      <c r="BO31" s="748"/>
      <c r="BP31" s="748"/>
      <c r="BQ31" s="750"/>
      <c r="BR31" s="747">
        <v>98.1</v>
      </c>
      <c r="BS31" s="748"/>
      <c r="BT31" s="748"/>
      <c r="BU31" s="748"/>
      <c r="BV31" s="748"/>
      <c r="BW31" s="748"/>
      <c r="BX31" s="749">
        <v>94.2</v>
      </c>
      <c r="BY31" s="748"/>
      <c r="BZ31" s="748"/>
      <c r="CA31" s="748"/>
      <c r="CB31" s="750"/>
      <c r="CD31" s="769"/>
      <c r="CE31" s="770"/>
      <c r="CF31" s="711" t="s">
        <v>322</v>
      </c>
      <c r="CG31" s="712"/>
      <c r="CH31" s="712"/>
      <c r="CI31" s="712"/>
      <c r="CJ31" s="712"/>
      <c r="CK31" s="712"/>
      <c r="CL31" s="712"/>
      <c r="CM31" s="712"/>
      <c r="CN31" s="712"/>
      <c r="CO31" s="712"/>
      <c r="CP31" s="712"/>
      <c r="CQ31" s="713"/>
      <c r="CR31" s="678">
        <v>56251</v>
      </c>
      <c r="CS31" s="697"/>
      <c r="CT31" s="697"/>
      <c r="CU31" s="697"/>
      <c r="CV31" s="697"/>
      <c r="CW31" s="697"/>
      <c r="CX31" s="697"/>
      <c r="CY31" s="698"/>
      <c r="CZ31" s="681">
        <v>0.5</v>
      </c>
      <c r="DA31" s="699"/>
      <c r="DB31" s="699"/>
      <c r="DC31" s="700"/>
      <c r="DD31" s="684">
        <v>55492</v>
      </c>
      <c r="DE31" s="697"/>
      <c r="DF31" s="697"/>
      <c r="DG31" s="697"/>
      <c r="DH31" s="697"/>
      <c r="DI31" s="697"/>
      <c r="DJ31" s="697"/>
      <c r="DK31" s="698"/>
      <c r="DL31" s="684">
        <v>55492</v>
      </c>
      <c r="DM31" s="697"/>
      <c r="DN31" s="697"/>
      <c r="DO31" s="697"/>
      <c r="DP31" s="697"/>
      <c r="DQ31" s="697"/>
      <c r="DR31" s="697"/>
      <c r="DS31" s="697"/>
      <c r="DT31" s="697"/>
      <c r="DU31" s="697"/>
      <c r="DV31" s="698"/>
      <c r="DW31" s="681">
        <v>2.2999999999999998</v>
      </c>
      <c r="DX31" s="699"/>
      <c r="DY31" s="699"/>
      <c r="DZ31" s="699"/>
      <c r="EA31" s="699"/>
      <c r="EB31" s="699"/>
      <c r="EC31" s="714"/>
    </row>
    <row r="32" spans="2:133" ht="11.25" customHeight="1">
      <c r="B32" s="761" t="s">
        <v>323</v>
      </c>
      <c r="C32" s="762"/>
      <c r="D32" s="762"/>
      <c r="E32" s="762"/>
      <c r="F32" s="762"/>
      <c r="G32" s="762"/>
      <c r="H32" s="762"/>
      <c r="I32" s="762"/>
      <c r="J32" s="762"/>
      <c r="K32" s="762"/>
      <c r="L32" s="762"/>
      <c r="M32" s="762"/>
      <c r="N32" s="762"/>
      <c r="O32" s="762"/>
      <c r="P32" s="762"/>
      <c r="Q32" s="763"/>
      <c r="R32" s="678" t="s">
        <v>176</v>
      </c>
      <c r="S32" s="679"/>
      <c r="T32" s="679"/>
      <c r="U32" s="679"/>
      <c r="V32" s="679"/>
      <c r="W32" s="679"/>
      <c r="X32" s="679"/>
      <c r="Y32" s="680"/>
      <c r="Z32" s="715" t="s">
        <v>248</v>
      </c>
      <c r="AA32" s="715"/>
      <c r="AB32" s="715"/>
      <c r="AC32" s="715"/>
      <c r="AD32" s="716" t="s">
        <v>176</v>
      </c>
      <c r="AE32" s="716"/>
      <c r="AF32" s="716"/>
      <c r="AG32" s="716"/>
      <c r="AH32" s="716"/>
      <c r="AI32" s="716"/>
      <c r="AJ32" s="716"/>
      <c r="AK32" s="716"/>
      <c r="AL32" s="681" t="s">
        <v>248</v>
      </c>
      <c r="AM32" s="682"/>
      <c r="AN32" s="682"/>
      <c r="AO32" s="717"/>
      <c r="AP32" s="754"/>
      <c r="AQ32" s="755"/>
      <c r="AR32" s="755"/>
      <c r="AS32" s="755"/>
      <c r="AT32" s="759"/>
      <c r="AU32" s="230" t="s">
        <v>324</v>
      </c>
      <c r="AV32" s="230"/>
      <c r="AW32" s="230"/>
      <c r="AX32" s="675" t="s">
        <v>325</v>
      </c>
      <c r="AY32" s="676"/>
      <c r="AZ32" s="676"/>
      <c r="BA32" s="676"/>
      <c r="BB32" s="676"/>
      <c r="BC32" s="676"/>
      <c r="BD32" s="676"/>
      <c r="BE32" s="676"/>
      <c r="BF32" s="677"/>
      <c r="BG32" s="751">
        <v>98.4</v>
      </c>
      <c r="BH32" s="697"/>
      <c r="BI32" s="697"/>
      <c r="BJ32" s="697"/>
      <c r="BK32" s="697"/>
      <c r="BL32" s="697"/>
      <c r="BM32" s="682">
        <v>96.8</v>
      </c>
      <c r="BN32" s="743"/>
      <c r="BO32" s="743"/>
      <c r="BP32" s="743"/>
      <c r="BQ32" s="721"/>
      <c r="BR32" s="751">
        <v>98.3</v>
      </c>
      <c r="BS32" s="697"/>
      <c r="BT32" s="697"/>
      <c r="BU32" s="697"/>
      <c r="BV32" s="697"/>
      <c r="BW32" s="697"/>
      <c r="BX32" s="682">
        <v>96.6</v>
      </c>
      <c r="BY32" s="743"/>
      <c r="BZ32" s="743"/>
      <c r="CA32" s="743"/>
      <c r="CB32" s="721"/>
      <c r="CD32" s="771"/>
      <c r="CE32" s="772"/>
      <c r="CF32" s="711" t="s">
        <v>326</v>
      </c>
      <c r="CG32" s="712"/>
      <c r="CH32" s="712"/>
      <c r="CI32" s="712"/>
      <c r="CJ32" s="712"/>
      <c r="CK32" s="712"/>
      <c r="CL32" s="712"/>
      <c r="CM32" s="712"/>
      <c r="CN32" s="712"/>
      <c r="CO32" s="712"/>
      <c r="CP32" s="712"/>
      <c r="CQ32" s="713"/>
      <c r="CR32" s="678">
        <v>2831</v>
      </c>
      <c r="CS32" s="679"/>
      <c r="CT32" s="679"/>
      <c r="CU32" s="679"/>
      <c r="CV32" s="679"/>
      <c r="CW32" s="679"/>
      <c r="CX32" s="679"/>
      <c r="CY32" s="680"/>
      <c r="CZ32" s="681">
        <v>0</v>
      </c>
      <c r="DA32" s="699"/>
      <c r="DB32" s="699"/>
      <c r="DC32" s="700"/>
      <c r="DD32" s="684">
        <v>2831</v>
      </c>
      <c r="DE32" s="679"/>
      <c r="DF32" s="679"/>
      <c r="DG32" s="679"/>
      <c r="DH32" s="679"/>
      <c r="DI32" s="679"/>
      <c r="DJ32" s="679"/>
      <c r="DK32" s="680"/>
      <c r="DL32" s="684">
        <v>2831</v>
      </c>
      <c r="DM32" s="679"/>
      <c r="DN32" s="679"/>
      <c r="DO32" s="679"/>
      <c r="DP32" s="679"/>
      <c r="DQ32" s="679"/>
      <c r="DR32" s="679"/>
      <c r="DS32" s="679"/>
      <c r="DT32" s="679"/>
      <c r="DU32" s="679"/>
      <c r="DV32" s="680"/>
      <c r="DW32" s="681">
        <v>0.1</v>
      </c>
      <c r="DX32" s="699"/>
      <c r="DY32" s="699"/>
      <c r="DZ32" s="699"/>
      <c r="EA32" s="699"/>
      <c r="EB32" s="699"/>
      <c r="EC32" s="714"/>
    </row>
    <row r="33" spans="2:133" ht="11.25" customHeight="1">
      <c r="B33" s="675" t="s">
        <v>327</v>
      </c>
      <c r="C33" s="676"/>
      <c r="D33" s="676"/>
      <c r="E33" s="676"/>
      <c r="F33" s="676"/>
      <c r="G33" s="676"/>
      <c r="H33" s="676"/>
      <c r="I33" s="676"/>
      <c r="J33" s="676"/>
      <c r="K33" s="676"/>
      <c r="L33" s="676"/>
      <c r="M33" s="676"/>
      <c r="N33" s="676"/>
      <c r="O33" s="676"/>
      <c r="P33" s="676"/>
      <c r="Q33" s="677"/>
      <c r="R33" s="678">
        <v>294367</v>
      </c>
      <c r="S33" s="679"/>
      <c r="T33" s="679"/>
      <c r="U33" s="679"/>
      <c r="V33" s="679"/>
      <c r="W33" s="679"/>
      <c r="X33" s="679"/>
      <c r="Y33" s="680"/>
      <c r="Z33" s="715">
        <v>2.6</v>
      </c>
      <c r="AA33" s="715"/>
      <c r="AB33" s="715"/>
      <c r="AC33" s="715"/>
      <c r="AD33" s="716" t="s">
        <v>248</v>
      </c>
      <c r="AE33" s="716"/>
      <c r="AF33" s="716"/>
      <c r="AG33" s="716"/>
      <c r="AH33" s="716"/>
      <c r="AI33" s="716"/>
      <c r="AJ33" s="716"/>
      <c r="AK33" s="716"/>
      <c r="AL33" s="681" t="s">
        <v>248</v>
      </c>
      <c r="AM33" s="682"/>
      <c r="AN33" s="682"/>
      <c r="AO33" s="717"/>
      <c r="AP33" s="756"/>
      <c r="AQ33" s="757"/>
      <c r="AR33" s="757"/>
      <c r="AS33" s="757"/>
      <c r="AT33" s="760"/>
      <c r="AU33" s="232"/>
      <c r="AV33" s="232"/>
      <c r="AW33" s="232"/>
      <c r="AX33" s="659" t="s">
        <v>328</v>
      </c>
      <c r="AY33" s="660"/>
      <c r="AZ33" s="660"/>
      <c r="BA33" s="660"/>
      <c r="BB33" s="660"/>
      <c r="BC33" s="660"/>
      <c r="BD33" s="660"/>
      <c r="BE33" s="660"/>
      <c r="BF33" s="661"/>
      <c r="BG33" s="742">
        <v>97.3</v>
      </c>
      <c r="BH33" s="663"/>
      <c r="BI33" s="663"/>
      <c r="BJ33" s="663"/>
      <c r="BK33" s="663"/>
      <c r="BL33" s="663"/>
      <c r="BM33" s="706">
        <v>90.7</v>
      </c>
      <c r="BN33" s="663"/>
      <c r="BO33" s="663"/>
      <c r="BP33" s="663"/>
      <c r="BQ33" s="727"/>
      <c r="BR33" s="742">
        <v>97.7</v>
      </c>
      <c r="BS33" s="663"/>
      <c r="BT33" s="663"/>
      <c r="BU33" s="663"/>
      <c r="BV33" s="663"/>
      <c r="BW33" s="663"/>
      <c r="BX33" s="706">
        <v>91.4</v>
      </c>
      <c r="BY33" s="663"/>
      <c r="BZ33" s="663"/>
      <c r="CA33" s="663"/>
      <c r="CB33" s="727"/>
      <c r="CD33" s="711" t="s">
        <v>329</v>
      </c>
      <c r="CE33" s="712"/>
      <c r="CF33" s="712"/>
      <c r="CG33" s="712"/>
      <c r="CH33" s="712"/>
      <c r="CI33" s="712"/>
      <c r="CJ33" s="712"/>
      <c r="CK33" s="712"/>
      <c r="CL33" s="712"/>
      <c r="CM33" s="712"/>
      <c r="CN33" s="712"/>
      <c r="CO33" s="712"/>
      <c r="CP33" s="712"/>
      <c r="CQ33" s="713"/>
      <c r="CR33" s="678">
        <v>1430385</v>
      </c>
      <c r="CS33" s="697"/>
      <c r="CT33" s="697"/>
      <c r="CU33" s="697"/>
      <c r="CV33" s="697"/>
      <c r="CW33" s="697"/>
      <c r="CX33" s="697"/>
      <c r="CY33" s="698"/>
      <c r="CZ33" s="681">
        <v>13.6</v>
      </c>
      <c r="DA33" s="699"/>
      <c r="DB33" s="699"/>
      <c r="DC33" s="700"/>
      <c r="DD33" s="684">
        <v>912209</v>
      </c>
      <c r="DE33" s="697"/>
      <c r="DF33" s="697"/>
      <c r="DG33" s="697"/>
      <c r="DH33" s="697"/>
      <c r="DI33" s="697"/>
      <c r="DJ33" s="697"/>
      <c r="DK33" s="698"/>
      <c r="DL33" s="684">
        <v>744692</v>
      </c>
      <c r="DM33" s="697"/>
      <c r="DN33" s="697"/>
      <c r="DO33" s="697"/>
      <c r="DP33" s="697"/>
      <c r="DQ33" s="697"/>
      <c r="DR33" s="697"/>
      <c r="DS33" s="697"/>
      <c r="DT33" s="697"/>
      <c r="DU33" s="697"/>
      <c r="DV33" s="698"/>
      <c r="DW33" s="681">
        <v>30.9</v>
      </c>
      <c r="DX33" s="699"/>
      <c r="DY33" s="699"/>
      <c r="DZ33" s="699"/>
      <c r="EA33" s="699"/>
      <c r="EB33" s="699"/>
      <c r="EC33" s="714"/>
    </row>
    <row r="34" spans="2:133" ht="11.25" customHeight="1">
      <c r="B34" s="675" t="s">
        <v>330</v>
      </c>
      <c r="C34" s="676"/>
      <c r="D34" s="676"/>
      <c r="E34" s="676"/>
      <c r="F34" s="676"/>
      <c r="G34" s="676"/>
      <c r="H34" s="676"/>
      <c r="I34" s="676"/>
      <c r="J34" s="676"/>
      <c r="K34" s="676"/>
      <c r="L34" s="676"/>
      <c r="M34" s="676"/>
      <c r="N34" s="676"/>
      <c r="O34" s="676"/>
      <c r="P34" s="676"/>
      <c r="Q34" s="677"/>
      <c r="R34" s="678">
        <v>16480</v>
      </c>
      <c r="S34" s="679"/>
      <c r="T34" s="679"/>
      <c r="U34" s="679"/>
      <c r="V34" s="679"/>
      <c r="W34" s="679"/>
      <c r="X34" s="679"/>
      <c r="Y34" s="680"/>
      <c r="Z34" s="715">
        <v>0.1</v>
      </c>
      <c r="AA34" s="715"/>
      <c r="AB34" s="715"/>
      <c r="AC34" s="715"/>
      <c r="AD34" s="716" t="s">
        <v>176</v>
      </c>
      <c r="AE34" s="716"/>
      <c r="AF34" s="716"/>
      <c r="AG34" s="716"/>
      <c r="AH34" s="716"/>
      <c r="AI34" s="716"/>
      <c r="AJ34" s="716"/>
      <c r="AK34" s="716"/>
      <c r="AL34" s="681" t="s">
        <v>248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331</v>
      </c>
      <c r="CE34" s="712"/>
      <c r="CF34" s="712"/>
      <c r="CG34" s="712"/>
      <c r="CH34" s="712"/>
      <c r="CI34" s="712"/>
      <c r="CJ34" s="712"/>
      <c r="CK34" s="712"/>
      <c r="CL34" s="712"/>
      <c r="CM34" s="712"/>
      <c r="CN34" s="712"/>
      <c r="CO34" s="712"/>
      <c r="CP34" s="712"/>
      <c r="CQ34" s="713"/>
      <c r="CR34" s="678">
        <v>581157</v>
      </c>
      <c r="CS34" s="679"/>
      <c r="CT34" s="679"/>
      <c r="CU34" s="679"/>
      <c r="CV34" s="679"/>
      <c r="CW34" s="679"/>
      <c r="CX34" s="679"/>
      <c r="CY34" s="680"/>
      <c r="CZ34" s="681">
        <v>5.5</v>
      </c>
      <c r="DA34" s="699"/>
      <c r="DB34" s="699"/>
      <c r="DC34" s="700"/>
      <c r="DD34" s="684">
        <v>358948</v>
      </c>
      <c r="DE34" s="679"/>
      <c r="DF34" s="679"/>
      <c r="DG34" s="679"/>
      <c r="DH34" s="679"/>
      <c r="DI34" s="679"/>
      <c r="DJ34" s="679"/>
      <c r="DK34" s="680"/>
      <c r="DL34" s="684">
        <v>289183</v>
      </c>
      <c r="DM34" s="679"/>
      <c r="DN34" s="679"/>
      <c r="DO34" s="679"/>
      <c r="DP34" s="679"/>
      <c r="DQ34" s="679"/>
      <c r="DR34" s="679"/>
      <c r="DS34" s="679"/>
      <c r="DT34" s="679"/>
      <c r="DU34" s="679"/>
      <c r="DV34" s="680"/>
      <c r="DW34" s="681">
        <v>12</v>
      </c>
      <c r="DX34" s="699"/>
      <c r="DY34" s="699"/>
      <c r="DZ34" s="699"/>
      <c r="EA34" s="699"/>
      <c r="EB34" s="699"/>
      <c r="EC34" s="714"/>
    </row>
    <row r="35" spans="2:133" ht="11.25" customHeight="1">
      <c r="B35" s="675" t="s">
        <v>332</v>
      </c>
      <c r="C35" s="676"/>
      <c r="D35" s="676"/>
      <c r="E35" s="676"/>
      <c r="F35" s="676"/>
      <c r="G35" s="676"/>
      <c r="H35" s="676"/>
      <c r="I35" s="676"/>
      <c r="J35" s="676"/>
      <c r="K35" s="676"/>
      <c r="L35" s="676"/>
      <c r="M35" s="676"/>
      <c r="N35" s="676"/>
      <c r="O35" s="676"/>
      <c r="P35" s="676"/>
      <c r="Q35" s="677"/>
      <c r="R35" s="678">
        <v>171043</v>
      </c>
      <c r="S35" s="679"/>
      <c r="T35" s="679"/>
      <c r="U35" s="679"/>
      <c r="V35" s="679"/>
      <c r="W35" s="679"/>
      <c r="X35" s="679"/>
      <c r="Y35" s="680"/>
      <c r="Z35" s="715">
        <v>1.5</v>
      </c>
      <c r="AA35" s="715"/>
      <c r="AB35" s="715"/>
      <c r="AC35" s="715"/>
      <c r="AD35" s="716" t="s">
        <v>248</v>
      </c>
      <c r="AE35" s="716"/>
      <c r="AF35" s="716"/>
      <c r="AG35" s="716"/>
      <c r="AH35" s="716"/>
      <c r="AI35" s="716"/>
      <c r="AJ35" s="716"/>
      <c r="AK35" s="716"/>
      <c r="AL35" s="681" t="s">
        <v>248</v>
      </c>
      <c r="AM35" s="682"/>
      <c r="AN35" s="682"/>
      <c r="AO35" s="717"/>
      <c r="AP35" s="235"/>
      <c r="AQ35" s="739" t="s">
        <v>333</v>
      </c>
      <c r="AR35" s="740"/>
      <c r="AS35" s="740"/>
      <c r="AT35" s="740"/>
      <c r="AU35" s="740"/>
      <c r="AV35" s="740"/>
      <c r="AW35" s="740"/>
      <c r="AX35" s="740"/>
      <c r="AY35" s="740"/>
      <c r="AZ35" s="740"/>
      <c r="BA35" s="740"/>
      <c r="BB35" s="740"/>
      <c r="BC35" s="740"/>
      <c r="BD35" s="740"/>
      <c r="BE35" s="740"/>
      <c r="BF35" s="741"/>
      <c r="BG35" s="739" t="s">
        <v>334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335</v>
      </c>
      <c r="CE35" s="712"/>
      <c r="CF35" s="712"/>
      <c r="CG35" s="712"/>
      <c r="CH35" s="712"/>
      <c r="CI35" s="712"/>
      <c r="CJ35" s="712"/>
      <c r="CK35" s="712"/>
      <c r="CL35" s="712"/>
      <c r="CM35" s="712"/>
      <c r="CN35" s="712"/>
      <c r="CO35" s="712"/>
      <c r="CP35" s="712"/>
      <c r="CQ35" s="713"/>
      <c r="CR35" s="678">
        <v>23188</v>
      </c>
      <c r="CS35" s="697"/>
      <c r="CT35" s="697"/>
      <c r="CU35" s="697"/>
      <c r="CV35" s="697"/>
      <c r="CW35" s="697"/>
      <c r="CX35" s="697"/>
      <c r="CY35" s="698"/>
      <c r="CZ35" s="681">
        <v>0.2</v>
      </c>
      <c r="DA35" s="699"/>
      <c r="DB35" s="699"/>
      <c r="DC35" s="700"/>
      <c r="DD35" s="684">
        <v>20566</v>
      </c>
      <c r="DE35" s="697"/>
      <c r="DF35" s="697"/>
      <c r="DG35" s="697"/>
      <c r="DH35" s="697"/>
      <c r="DI35" s="697"/>
      <c r="DJ35" s="697"/>
      <c r="DK35" s="698"/>
      <c r="DL35" s="684">
        <v>20566</v>
      </c>
      <c r="DM35" s="697"/>
      <c r="DN35" s="697"/>
      <c r="DO35" s="697"/>
      <c r="DP35" s="697"/>
      <c r="DQ35" s="697"/>
      <c r="DR35" s="697"/>
      <c r="DS35" s="697"/>
      <c r="DT35" s="697"/>
      <c r="DU35" s="697"/>
      <c r="DV35" s="698"/>
      <c r="DW35" s="681">
        <v>0.9</v>
      </c>
      <c r="DX35" s="699"/>
      <c r="DY35" s="699"/>
      <c r="DZ35" s="699"/>
      <c r="EA35" s="699"/>
      <c r="EB35" s="699"/>
      <c r="EC35" s="714"/>
    </row>
    <row r="36" spans="2:133" ht="11.25" customHeight="1">
      <c r="B36" s="675" t="s">
        <v>336</v>
      </c>
      <c r="C36" s="676"/>
      <c r="D36" s="676"/>
      <c r="E36" s="676"/>
      <c r="F36" s="676"/>
      <c r="G36" s="676"/>
      <c r="H36" s="676"/>
      <c r="I36" s="676"/>
      <c r="J36" s="676"/>
      <c r="K36" s="676"/>
      <c r="L36" s="676"/>
      <c r="M36" s="676"/>
      <c r="N36" s="676"/>
      <c r="O36" s="676"/>
      <c r="P36" s="676"/>
      <c r="Q36" s="677"/>
      <c r="R36" s="678">
        <v>653920</v>
      </c>
      <c r="S36" s="679"/>
      <c r="T36" s="679"/>
      <c r="U36" s="679"/>
      <c r="V36" s="679"/>
      <c r="W36" s="679"/>
      <c r="X36" s="679"/>
      <c r="Y36" s="680"/>
      <c r="Z36" s="715">
        <v>5.8</v>
      </c>
      <c r="AA36" s="715"/>
      <c r="AB36" s="715"/>
      <c r="AC36" s="715"/>
      <c r="AD36" s="716" t="s">
        <v>176</v>
      </c>
      <c r="AE36" s="716"/>
      <c r="AF36" s="716"/>
      <c r="AG36" s="716"/>
      <c r="AH36" s="716"/>
      <c r="AI36" s="716"/>
      <c r="AJ36" s="716"/>
      <c r="AK36" s="716"/>
      <c r="AL36" s="681" t="s">
        <v>176</v>
      </c>
      <c r="AM36" s="682"/>
      <c r="AN36" s="682"/>
      <c r="AO36" s="717"/>
      <c r="AP36" s="235"/>
      <c r="AQ36" s="730" t="s">
        <v>337</v>
      </c>
      <c r="AR36" s="731"/>
      <c r="AS36" s="731"/>
      <c r="AT36" s="731"/>
      <c r="AU36" s="731"/>
      <c r="AV36" s="731"/>
      <c r="AW36" s="731"/>
      <c r="AX36" s="731"/>
      <c r="AY36" s="732"/>
      <c r="AZ36" s="733">
        <v>388308</v>
      </c>
      <c r="BA36" s="734"/>
      <c r="BB36" s="734"/>
      <c r="BC36" s="734"/>
      <c r="BD36" s="734"/>
      <c r="BE36" s="734"/>
      <c r="BF36" s="735"/>
      <c r="BG36" s="736" t="s">
        <v>338</v>
      </c>
      <c r="BH36" s="737"/>
      <c r="BI36" s="737"/>
      <c r="BJ36" s="737"/>
      <c r="BK36" s="737"/>
      <c r="BL36" s="737"/>
      <c r="BM36" s="737"/>
      <c r="BN36" s="737"/>
      <c r="BO36" s="737"/>
      <c r="BP36" s="737"/>
      <c r="BQ36" s="737"/>
      <c r="BR36" s="737"/>
      <c r="BS36" s="737"/>
      <c r="BT36" s="737"/>
      <c r="BU36" s="738"/>
      <c r="BV36" s="733">
        <v>44948</v>
      </c>
      <c r="BW36" s="734"/>
      <c r="BX36" s="734"/>
      <c r="BY36" s="734"/>
      <c r="BZ36" s="734"/>
      <c r="CA36" s="734"/>
      <c r="CB36" s="735"/>
      <c r="CD36" s="711" t="s">
        <v>339</v>
      </c>
      <c r="CE36" s="712"/>
      <c r="CF36" s="712"/>
      <c r="CG36" s="712"/>
      <c r="CH36" s="712"/>
      <c r="CI36" s="712"/>
      <c r="CJ36" s="712"/>
      <c r="CK36" s="712"/>
      <c r="CL36" s="712"/>
      <c r="CM36" s="712"/>
      <c r="CN36" s="712"/>
      <c r="CO36" s="712"/>
      <c r="CP36" s="712"/>
      <c r="CQ36" s="713"/>
      <c r="CR36" s="678">
        <v>312884</v>
      </c>
      <c r="CS36" s="679"/>
      <c r="CT36" s="679"/>
      <c r="CU36" s="679"/>
      <c r="CV36" s="679"/>
      <c r="CW36" s="679"/>
      <c r="CX36" s="679"/>
      <c r="CY36" s="680"/>
      <c r="CZ36" s="681">
        <v>3</v>
      </c>
      <c r="DA36" s="699"/>
      <c r="DB36" s="699"/>
      <c r="DC36" s="700"/>
      <c r="DD36" s="684">
        <v>253745</v>
      </c>
      <c r="DE36" s="679"/>
      <c r="DF36" s="679"/>
      <c r="DG36" s="679"/>
      <c r="DH36" s="679"/>
      <c r="DI36" s="679"/>
      <c r="DJ36" s="679"/>
      <c r="DK36" s="680"/>
      <c r="DL36" s="684">
        <v>219291</v>
      </c>
      <c r="DM36" s="679"/>
      <c r="DN36" s="679"/>
      <c r="DO36" s="679"/>
      <c r="DP36" s="679"/>
      <c r="DQ36" s="679"/>
      <c r="DR36" s="679"/>
      <c r="DS36" s="679"/>
      <c r="DT36" s="679"/>
      <c r="DU36" s="679"/>
      <c r="DV36" s="680"/>
      <c r="DW36" s="681">
        <v>9.1</v>
      </c>
      <c r="DX36" s="699"/>
      <c r="DY36" s="699"/>
      <c r="DZ36" s="699"/>
      <c r="EA36" s="699"/>
      <c r="EB36" s="699"/>
      <c r="EC36" s="714"/>
    </row>
    <row r="37" spans="2:133" ht="11.25" customHeight="1">
      <c r="B37" s="675" t="s">
        <v>340</v>
      </c>
      <c r="C37" s="676"/>
      <c r="D37" s="676"/>
      <c r="E37" s="676"/>
      <c r="F37" s="676"/>
      <c r="G37" s="676"/>
      <c r="H37" s="676"/>
      <c r="I37" s="676"/>
      <c r="J37" s="676"/>
      <c r="K37" s="676"/>
      <c r="L37" s="676"/>
      <c r="M37" s="676"/>
      <c r="N37" s="676"/>
      <c r="O37" s="676"/>
      <c r="P37" s="676"/>
      <c r="Q37" s="677"/>
      <c r="R37" s="678">
        <v>130001</v>
      </c>
      <c r="S37" s="679"/>
      <c r="T37" s="679"/>
      <c r="U37" s="679"/>
      <c r="V37" s="679"/>
      <c r="W37" s="679"/>
      <c r="X37" s="679"/>
      <c r="Y37" s="680"/>
      <c r="Z37" s="715">
        <v>1.2</v>
      </c>
      <c r="AA37" s="715"/>
      <c r="AB37" s="715"/>
      <c r="AC37" s="715"/>
      <c r="AD37" s="716" t="s">
        <v>176</v>
      </c>
      <c r="AE37" s="716"/>
      <c r="AF37" s="716"/>
      <c r="AG37" s="716"/>
      <c r="AH37" s="716"/>
      <c r="AI37" s="716"/>
      <c r="AJ37" s="716"/>
      <c r="AK37" s="716"/>
      <c r="AL37" s="681" t="s">
        <v>248</v>
      </c>
      <c r="AM37" s="682"/>
      <c r="AN37" s="682"/>
      <c r="AO37" s="717"/>
      <c r="AQ37" s="718" t="s">
        <v>341</v>
      </c>
      <c r="AR37" s="719"/>
      <c r="AS37" s="719"/>
      <c r="AT37" s="719"/>
      <c r="AU37" s="719"/>
      <c r="AV37" s="719"/>
      <c r="AW37" s="719"/>
      <c r="AX37" s="719"/>
      <c r="AY37" s="720"/>
      <c r="AZ37" s="678">
        <v>107700</v>
      </c>
      <c r="BA37" s="679"/>
      <c r="BB37" s="679"/>
      <c r="BC37" s="679"/>
      <c r="BD37" s="697"/>
      <c r="BE37" s="697"/>
      <c r="BF37" s="721"/>
      <c r="BG37" s="711" t="s">
        <v>342</v>
      </c>
      <c r="BH37" s="712"/>
      <c r="BI37" s="712"/>
      <c r="BJ37" s="712"/>
      <c r="BK37" s="712"/>
      <c r="BL37" s="712"/>
      <c r="BM37" s="712"/>
      <c r="BN37" s="712"/>
      <c r="BO37" s="712"/>
      <c r="BP37" s="712"/>
      <c r="BQ37" s="712"/>
      <c r="BR37" s="712"/>
      <c r="BS37" s="712"/>
      <c r="BT37" s="712"/>
      <c r="BU37" s="713"/>
      <c r="BV37" s="678">
        <v>33052</v>
      </c>
      <c r="BW37" s="679"/>
      <c r="BX37" s="679"/>
      <c r="BY37" s="679"/>
      <c r="BZ37" s="679"/>
      <c r="CA37" s="679"/>
      <c r="CB37" s="722"/>
      <c r="CD37" s="711" t="s">
        <v>343</v>
      </c>
      <c r="CE37" s="712"/>
      <c r="CF37" s="712"/>
      <c r="CG37" s="712"/>
      <c r="CH37" s="712"/>
      <c r="CI37" s="712"/>
      <c r="CJ37" s="712"/>
      <c r="CK37" s="712"/>
      <c r="CL37" s="712"/>
      <c r="CM37" s="712"/>
      <c r="CN37" s="712"/>
      <c r="CO37" s="712"/>
      <c r="CP37" s="712"/>
      <c r="CQ37" s="713"/>
      <c r="CR37" s="678">
        <v>166990</v>
      </c>
      <c r="CS37" s="697"/>
      <c r="CT37" s="697"/>
      <c r="CU37" s="697"/>
      <c r="CV37" s="697"/>
      <c r="CW37" s="697"/>
      <c r="CX37" s="697"/>
      <c r="CY37" s="698"/>
      <c r="CZ37" s="681">
        <v>1.6</v>
      </c>
      <c r="DA37" s="699"/>
      <c r="DB37" s="699"/>
      <c r="DC37" s="700"/>
      <c r="DD37" s="684">
        <v>164490</v>
      </c>
      <c r="DE37" s="697"/>
      <c r="DF37" s="697"/>
      <c r="DG37" s="697"/>
      <c r="DH37" s="697"/>
      <c r="DI37" s="697"/>
      <c r="DJ37" s="697"/>
      <c r="DK37" s="698"/>
      <c r="DL37" s="684">
        <v>152107</v>
      </c>
      <c r="DM37" s="697"/>
      <c r="DN37" s="697"/>
      <c r="DO37" s="697"/>
      <c r="DP37" s="697"/>
      <c r="DQ37" s="697"/>
      <c r="DR37" s="697"/>
      <c r="DS37" s="697"/>
      <c r="DT37" s="697"/>
      <c r="DU37" s="697"/>
      <c r="DV37" s="698"/>
      <c r="DW37" s="681">
        <v>6.3</v>
      </c>
      <c r="DX37" s="699"/>
      <c r="DY37" s="699"/>
      <c r="DZ37" s="699"/>
      <c r="EA37" s="699"/>
      <c r="EB37" s="699"/>
      <c r="EC37" s="714"/>
    </row>
    <row r="38" spans="2:133" ht="11.25" customHeight="1">
      <c r="B38" s="675" t="s">
        <v>344</v>
      </c>
      <c r="C38" s="676"/>
      <c r="D38" s="676"/>
      <c r="E38" s="676"/>
      <c r="F38" s="676"/>
      <c r="G38" s="676"/>
      <c r="H38" s="676"/>
      <c r="I38" s="676"/>
      <c r="J38" s="676"/>
      <c r="K38" s="676"/>
      <c r="L38" s="676"/>
      <c r="M38" s="676"/>
      <c r="N38" s="676"/>
      <c r="O38" s="676"/>
      <c r="P38" s="676"/>
      <c r="Q38" s="677"/>
      <c r="R38" s="678">
        <v>106261</v>
      </c>
      <c r="S38" s="679"/>
      <c r="T38" s="679"/>
      <c r="U38" s="679"/>
      <c r="V38" s="679"/>
      <c r="W38" s="679"/>
      <c r="X38" s="679"/>
      <c r="Y38" s="680"/>
      <c r="Z38" s="715">
        <v>0.9</v>
      </c>
      <c r="AA38" s="715"/>
      <c r="AB38" s="715"/>
      <c r="AC38" s="715"/>
      <c r="AD38" s="716">
        <v>7269</v>
      </c>
      <c r="AE38" s="716"/>
      <c r="AF38" s="716"/>
      <c r="AG38" s="716"/>
      <c r="AH38" s="716"/>
      <c r="AI38" s="716"/>
      <c r="AJ38" s="716"/>
      <c r="AK38" s="716"/>
      <c r="AL38" s="681">
        <v>0.3</v>
      </c>
      <c r="AM38" s="682"/>
      <c r="AN38" s="682"/>
      <c r="AO38" s="717"/>
      <c r="AQ38" s="718" t="s">
        <v>345</v>
      </c>
      <c r="AR38" s="719"/>
      <c r="AS38" s="719"/>
      <c r="AT38" s="719"/>
      <c r="AU38" s="719"/>
      <c r="AV38" s="719"/>
      <c r="AW38" s="719"/>
      <c r="AX38" s="719"/>
      <c r="AY38" s="720"/>
      <c r="AZ38" s="678" t="s">
        <v>248</v>
      </c>
      <c r="BA38" s="679"/>
      <c r="BB38" s="679"/>
      <c r="BC38" s="679"/>
      <c r="BD38" s="697"/>
      <c r="BE38" s="697"/>
      <c r="BF38" s="721"/>
      <c r="BG38" s="711" t="s">
        <v>346</v>
      </c>
      <c r="BH38" s="712"/>
      <c r="BI38" s="712"/>
      <c r="BJ38" s="712"/>
      <c r="BK38" s="712"/>
      <c r="BL38" s="712"/>
      <c r="BM38" s="712"/>
      <c r="BN38" s="712"/>
      <c r="BO38" s="712"/>
      <c r="BP38" s="712"/>
      <c r="BQ38" s="712"/>
      <c r="BR38" s="712"/>
      <c r="BS38" s="712"/>
      <c r="BT38" s="712"/>
      <c r="BU38" s="713"/>
      <c r="BV38" s="678">
        <v>773</v>
      </c>
      <c r="BW38" s="679"/>
      <c r="BX38" s="679"/>
      <c r="BY38" s="679"/>
      <c r="BZ38" s="679"/>
      <c r="CA38" s="679"/>
      <c r="CB38" s="722"/>
      <c r="CD38" s="711" t="s">
        <v>347</v>
      </c>
      <c r="CE38" s="712"/>
      <c r="CF38" s="712"/>
      <c r="CG38" s="712"/>
      <c r="CH38" s="712"/>
      <c r="CI38" s="712"/>
      <c r="CJ38" s="712"/>
      <c r="CK38" s="712"/>
      <c r="CL38" s="712"/>
      <c r="CM38" s="712"/>
      <c r="CN38" s="712"/>
      <c r="CO38" s="712"/>
      <c r="CP38" s="712"/>
      <c r="CQ38" s="713"/>
      <c r="CR38" s="678">
        <v>280608</v>
      </c>
      <c r="CS38" s="679"/>
      <c r="CT38" s="679"/>
      <c r="CU38" s="679"/>
      <c r="CV38" s="679"/>
      <c r="CW38" s="679"/>
      <c r="CX38" s="679"/>
      <c r="CY38" s="680"/>
      <c r="CZ38" s="681">
        <v>2.7</v>
      </c>
      <c r="DA38" s="699"/>
      <c r="DB38" s="699"/>
      <c r="DC38" s="700"/>
      <c r="DD38" s="684">
        <v>231782</v>
      </c>
      <c r="DE38" s="679"/>
      <c r="DF38" s="679"/>
      <c r="DG38" s="679"/>
      <c r="DH38" s="679"/>
      <c r="DI38" s="679"/>
      <c r="DJ38" s="679"/>
      <c r="DK38" s="680"/>
      <c r="DL38" s="684">
        <v>215652</v>
      </c>
      <c r="DM38" s="679"/>
      <c r="DN38" s="679"/>
      <c r="DO38" s="679"/>
      <c r="DP38" s="679"/>
      <c r="DQ38" s="679"/>
      <c r="DR38" s="679"/>
      <c r="DS38" s="679"/>
      <c r="DT38" s="679"/>
      <c r="DU38" s="679"/>
      <c r="DV38" s="680"/>
      <c r="DW38" s="681">
        <v>9</v>
      </c>
      <c r="DX38" s="699"/>
      <c r="DY38" s="699"/>
      <c r="DZ38" s="699"/>
      <c r="EA38" s="699"/>
      <c r="EB38" s="699"/>
      <c r="EC38" s="714"/>
    </row>
    <row r="39" spans="2:133" ht="11.25" customHeight="1">
      <c r="B39" s="675" t="s">
        <v>348</v>
      </c>
      <c r="C39" s="676"/>
      <c r="D39" s="676"/>
      <c r="E39" s="676"/>
      <c r="F39" s="676"/>
      <c r="G39" s="676"/>
      <c r="H39" s="676"/>
      <c r="I39" s="676"/>
      <c r="J39" s="676"/>
      <c r="K39" s="676"/>
      <c r="L39" s="676"/>
      <c r="M39" s="676"/>
      <c r="N39" s="676"/>
      <c r="O39" s="676"/>
      <c r="P39" s="676"/>
      <c r="Q39" s="677"/>
      <c r="R39" s="678">
        <v>5022052</v>
      </c>
      <c r="S39" s="679"/>
      <c r="T39" s="679"/>
      <c r="U39" s="679"/>
      <c r="V39" s="679"/>
      <c r="W39" s="679"/>
      <c r="X39" s="679"/>
      <c r="Y39" s="680"/>
      <c r="Z39" s="715">
        <v>44.8</v>
      </c>
      <c r="AA39" s="715"/>
      <c r="AB39" s="715"/>
      <c r="AC39" s="715"/>
      <c r="AD39" s="716" t="s">
        <v>176</v>
      </c>
      <c r="AE39" s="716"/>
      <c r="AF39" s="716"/>
      <c r="AG39" s="716"/>
      <c r="AH39" s="716"/>
      <c r="AI39" s="716"/>
      <c r="AJ39" s="716"/>
      <c r="AK39" s="716"/>
      <c r="AL39" s="681" t="s">
        <v>248</v>
      </c>
      <c r="AM39" s="682"/>
      <c r="AN39" s="682"/>
      <c r="AO39" s="717"/>
      <c r="AQ39" s="718" t="s">
        <v>349</v>
      </c>
      <c r="AR39" s="719"/>
      <c r="AS39" s="719"/>
      <c r="AT39" s="719"/>
      <c r="AU39" s="719"/>
      <c r="AV39" s="719"/>
      <c r="AW39" s="719"/>
      <c r="AX39" s="719"/>
      <c r="AY39" s="720"/>
      <c r="AZ39" s="678" t="s">
        <v>176</v>
      </c>
      <c r="BA39" s="679"/>
      <c r="BB39" s="679"/>
      <c r="BC39" s="679"/>
      <c r="BD39" s="697"/>
      <c r="BE39" s="697"/>
      <c r="BF39" s="721"/>
      <c r="BG39" s="711" t="s">
        <v>350</v>
      </c>
      <c r="BH39" s="712"/>
      <c r="BI39" s="712"/>
      <c r="BJ39" s="712"/>
      <c r="BK39" s="712"/>
      <c r="BL39" s="712"/>
      <c r="BM39" s="712"/>
      <c r="BN39" s="712"/>
      <c r="BO39" s="712"/>
      <c r="BP39" s="712"/>
      <c r="BQ39" s="712"/>
      <c r="BR39" s="712"/>
      <c r="BS39" s="712"/>
      <c r="BT39" s="712"/>
      <c r="BU39" s="713"/>
      <c r="BV39" s="678">
        <v>1213</v>
      </c>
      <c r="BW39" s="679"/>
      <c r="BX39" s="679"/>
      <c r="BY39" s="679"/>
      <c r="BZ39" s="679"/>
      <c r="CA39" s="679"/>
      <c r="CB39" s="722"/>
      <c r="CD39" s="711" t="s">
        <v>351</v>
      </c>
      <c r="CE39" s="712"/>
      <c r="CF39" s="712"/>
      <c r="CG39" s="712"/>
      <c r="CH39" s="712"/>
      <c r="CI39" s="712"/>
      <c r="CJ39" s="712"/>
      <c r="CK39" s="712"/>
      <c r="CL39" s="712"/>
      <c r="CM39" s="712"/>
      <c r="CN39" s="712"/>
      <c r="CO39" s="712"/>
      <c r="CP39" s="712"/>
      <c r="CQ39" s="713"/>
      <c r="CR39" s="678">
        <v>124848</v>
      </c>
      <c r="CS39" s="697"/>
      <c r="CT39" s="697"/>
      <c r="CU39" s="697"/>
      <c r="CV39" s="697"/>
      <c r="CW39" s="697"/>
      <c r="CX39" s="697"/>
      <c r="CY39" s="698"/>
      <c r="CZ39" s="681">
        <v>1.2</v>
      </c>
      <c r="DA39" s="699"/>
      <c r="DB39" s="699"/>
      <c r="DC39" s="700"/>
      <c r="DD39" s="684">
        <v>47168</v>
      </c>
      <c r="DE39" s="697"/>
      <c r="DF39" s="697"/>
      <c r="DG39" s="697"/>
      <c r="DH39" s="697"/>
      <c r="DI39" s="697"/>
      <c r="DJ39" s="697"/>
      <c r="DK39" s="698"/>
      <c r="DL39" s="684" t="s">
        <v>176</v>
      </c>
      <c r="DM39" s="697"/>
      <c r="DN39" s="697"/>
      <c r="DO39" s="697"/>
      <c r="DP39" s="697"/>
      <c r="DQ39" s="697"/>
      <c r="DR39" s="697"/>
      <c r="DS39" s="697"/>
      <c r="DT39" s="697"/>
      <c r="DU39" s="697"/>
      <c r="DV39" s="698"/>
      <c r="DW39" s="681" t="s">
        <v>176</v>
      </c>
      <c r="DX39" s="699"/>
      <c r="DY39" s="699"/>
      <c r="DZ39" s="699"/>
      <c r="EA39" s="699"/>
      <c r="EB39" s="699"/>
      <c r="EC39" s="714"/>
    </row>
    <row r="40" spans="2:133" ht="11.25" customHeight="1">
      <c r="B40" s="675" t="s">
        <v>352</v>
      </c>
      <c r="C40" s="676"/>
      <c r="D40" s="676"/>
      <c r="E40" s="676"/>
      <c r="F40" s="676"/>
      <c r="G40" s="676"/>
      <c r="H40" s="676"/>
      <c r="I40" s="676"/>
      <c r="J40" s="676"/>
      <c r="K40" s="676"/>
      <c r="L40" s="676"/>
      <c r="M40" s="676"/>
      <c r="N40" s="676"/>
      <c r="O40" s="676"/>
      <c r="P40" s="676"/>
      <c r="Q40" s="677"/>
      <c r="R40" s="678" t="s">
        <v>176</v>
      </c>
      <c r="S40" s="679"/>
      <c r="T40" s="679"/>
      <c r="U40" s="679"/>
      <c r="V40" s="679"/>
      <c r="W40" s="679"/>
      <c r="X40" s="679"/>
      <c r="Y40" s="680"/>
      <c r="Z40" s="715" t="s">
        <v>176</v>
      </c>
      <c r="AA40" s="715"/>
      <c r="AB40" s="715"/>
      <c r="AC40" s="715"/>
      <c r="AD40" s="716" t="s">
        <v>248</v>
      </c>
      <c r="AE40" s="716"/>
      <c r="AF40" s="716"/>
      <c r="AG40" s="716"/>
      <c r="AH40" s="716"/>
      <c r="AI40" s="716"/>
      <c r="AJ40" s="716"/>
      <c r="AK40" s="716"/>
      <c r="AL40" s="681" t="s">
        <v>176</v>
      </c>
      <c r="AM40" s="682"/>
      <c r="AN40" s="682"/>
      <c r="AO40" s="717"/>
      <c r="AQ40" s="718" t="s">
        <v>353</v>
      </c>
      <c r="AR40" s="719"/>
      <c r="AS40" s="719"/>
      <c r="AT40" s="719"/>
      <c r="AU40" s="719"/>
      <c r="AV40" s="719"/>
      <c r="AW40" s="719"/>
      <c r="AX40" s="719"/>
      <c r="AY40" s="720"/>
      <c r="AZ40" s="678" t="s">
        <v>176</v>
      </c>
      <c r="BA40" s="679"/>
      <c r="BB40" s="679"/>
      <c r="BC40" s="679"/>
      <c r="BD40" s="697"/>
      <c r="BE40" s="697"/>
      <c r="BF40" s="721"/>
      <c r="BG40" s="723" t="s">
        <v>354</v>
      </c>
      <c r="BH40" s="724"/>
      <c r="BI40" s="724"/>
      <c r="BJ40" s="724"/>
      <c r="BK40" s="724"/>
      <c r="BL40" s="236"/>
      <c r="BM40" s="712" t="s">
        <v>355</v>
      </c>
      <c r="BN40" s="712"/>
      <c r="BO40" s="712"/>
      <c r="BP40" s="712"/>
      <c r="BQ40" s="712"/>
      <c r="BR40" s="712"/>
      <c r="BS40" s="712"/>
      <c r="BT40" s="712"/>
      <c r="BU40" s="713"/>
      <c r="BV40" s="678">
        <v>83</v>
      </c>
      <c r="BW40" s="679"/>
      <c r="BX40" s="679"/>
      <c r="BY40" s="679"/>
      <c r="BZ40" s="679"/>
      <c r="CA40" s="679"/>
      <c r="CB40" s="722"/>
      <c r="CD40" s="711" t="s">
        <v>356</v>
      </c>
      <c r="CE40" s="712"/>
      <c r="CF40" s="712"/>
      <c r="CG40" s="712"/>
      <c r="CH40" s="712"/>
      <c r="CI40" s="712"/>
      <c r="CJ40" s="712"/>
      <c r="CK40" s="712"/>
      <c r="CL40" s="712"/>
      <c r="CM40" s="712"/>
      <c r="CN40" s="712"/>
      <c r="CO40" s="712"/>
      <c r="CP40" s="712"/>
      <c r="CQ40" s="713"/>
      <c r="CR40" s="678">
        <v>107700</v>
      </c>
      <c r="CS40" s="679"/>
      <c r="CT40" s="679"/>
      <c r="CU40" s="679"/>
      <c r="CV40" s="679"/>
      <c r="CW40" s="679"/>
      <c r="CX40" s="679"/>
      <c r="CY40" s="680"/>
      <c r="CZ40" s="681">
        <v>1</v>
      </c>
      <c r="DA40" s="699"/>
      <c r="DB40" s="699"/>
      <c r="DC40" s="700"/>
      <c r="DD40" s="684" t="s">
        <v>248</v>
      </c>
      <c r="DE40" s="679"/>
      <c r="DF40" s="679"/>
      <c r="DG40" s="679"/>
      <c r="DH40" s="679"/>
      <c r="DI40" s="679"/>
      <c r="DJ40" s="679"/>
      <c r="DK40" s="680"/>
      <c r="DL40" s="684" t="s">
        <v>248</v>
      </c>
      <c r="DM40" s="679"/>
      <c r="DN40" s="679"/>
      <c r="DO40" s="679"/>
      <c r="DP40" s="679"/>
      <c r="DQ40" s="679"/>
      <c r="DR40" s="679"/>
      <c r="DS40" s="679"/>
      <c r="DT40" s="679"/>
      <c r="DU40" s="679"/>
      <c r="DV40" s="680"/>
      <c r="DW40" s="681" t="s">
        <v>248</v>
      </c>
      <c r="DX40" s="699"/>
      <c r="DY40" s="699"/>
      <c r="DZ40" s="699"/>
      <c r="EA40" s="699"/>
      <c r="EB40" s="699"/>
      <c r="EC40" s="714"/>
    </row>
    <row r="41" spans="2:133" ht="11.25" customHeight="1">
      <c r="B41" s="675" t="s">
        <v>357</v>
      </c>
      <c r="C41" s="676"/>
      <c r="D41" s="676"/>
      <c r="E41" s="676"/>
      <c r="F41" s="676"/>
      <c r="G41" s="676"/>
      <c r="H41" s="676"/>
      <c r="I41" s="676"/>
      <c r="J41" s="676"/>
      <c r="K41" s="676"/>
      <c r="L41" s="676"/>
      <c r="M41" s="676"/>
      <c r="N41" s="676"/>
      <c r="O41" s="676"/>
      <c r="P41" s="676"/>
      <c r="Q41" s="677"/>
      <c r="R41" s="678">
        <v>68152</v>
      </c>
      <c r="S41" s="679"/>
      <c r="T41" s="679"/>
      <c r="U41" s="679"/>
      <c r="V41" s="679"/>
      <c r="W41" s="679"/>
      <c r="X41" s="679"/>
      <c r="Y41" s="680"/>
      <c r="Z41" s="715">
        <v>0.6</v>
      </c>
      <c r="AA41" s="715"/>
      <c r="AB41" s="715"/>
      <c r="AC41" s="715"/>
      <c r="AD41" s="716" t="s">
        <v>176</v>
      </c>
      <c r="AE41" s="716"/>
      <c r="AF41" s="716"/>
      <c r="AG41" s="716"/>
      <c r="AH41" s="716"/>
      <c r="AI41" s="716"/>
      <c r="AJ41" s="716"/>
      <c r="AK41" s="716"/>
      <c r="AL41" s="681" t="s">
        <v>176</v>
      </c>
      <c r="AM41" s="682"/>
      <c r="AN41" s="682"/>
      <c r="AO41" s="717"/>
      <c r="AQ41" s="718" t="s">
        <v>358</v>
      </c>
      <c r="AR41" s="719"/>
      <c r="AS41" s="719"/>
      <c r="AT41" s="719"/>
      <c r="AU41" s="719"/>
      <c r="AV41" s="719"/>
      <c r="AW41" s="719"/>
      <c r="AX41" s="719"/>
      <c r="AY41" s="720"/>
      <c r="AZ41" s="678">
        <v>68899</v>
      </c>
      <c r="BA41" s="679"/>
      <c r="BB41" s="679"/>
      <c r="BC41" s="679"/>
      <c r="BD41" s="697"/>
      <c r="BE41" s="697"/>
      <c r="BF41" s="721"/>
      <c r="BG41" s="723"/>
      <c r="BH41" s="724"/>
      <c r="BI41" s="724"/>
      <c r="BJ41" s="724"/>
      <c r="BK41" s="724"/>
      <c r="BL41" s="236"/>
      <c r="BM41" s="712" t="s">
        <v>359</v>
      </c>
      <c r="BN41" s="712"/>
      <c r="BO41" s="712"/>
      <c r="BP41" s="712"/>
      <c r="BQ41" s="712"/>
      <c r="BR41" s="712"/>
      <c r="BS41" s="712"/>
      <c r="BT41" s="712"/>
      <c r="BU41" s="713"/>
      <c r="BV41" s="678" t="s">
        <v>176</v>
      </c>
      <c r="BW41" s="679"/>
      <c r="BX41" s="679"/>
      <c r="BY41" s="679"/>
      <c r="BZ41" s="679"/>
      <c r="CA41" s="679"/>
      <c r="CB41" s="722"/>
      <c r="CD41" s="711" t="s">
        <v>360</v>
      </c>
      <c r="CE41" s="712"/>
      <c r="CF41" s="712"/>
      <c r="CG41" s="712"/>
      <c r="CH41" s="712"/>
      <c r="CI41" s="712"/>
      <c r="CJ41" s="712"/>
      <c r="CK41" s="712"/>
      <c r="CL41" s="712"/>
      <c r="CM41" s="712"/>
      <c r="CN41" s="712"/>
      <c r="CO41" s="712"/>
      <c r="CP41" s="712"/>
      <c r="CQ41" s="713"/>
      <c r="CR41" s="678" t="s">
        <v>176</v>
      </c>
      <c r="CS41" s="697"/>
      <c r="CT41" s="697"/>
      <c r="CU41" s="697"/>
      <c r="CV41" s="697"/>
      <c r="CW41" s="697"/>
      <c r="CX41" s="697"/>
      <c r="CY41" s="698"/>
      <c r="CZ41" s="681" t="s">
        <v>248</v>
      </c>
      <c r="DA41" s="699"/>
      <c r="DB41" s="699"/>
      <c r="DC41" s="700"/>
      <c r="DD41" s="684" t="s">
        <v>248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361</v>
      </c>
      <c r="C42" s="660"/>
      <c r="D42" s="660"/>
      <c r="E42" s="660"/>
      <c r="F42" s="660"/>
      <c r="G42" s="660"/>
      <c r="H42" s="660"/>
      <c r="I42" s="660"/>
      <c r="J42" s="660"/>
      <c r="K42" s="660"/>
      <c r="L42" s="660"/>
      <c r="M42" s="660"/>
      <c r="N42" s="660"/>
      <c r="O42" s="660"/>
      <c r="P42" s="660"/>
      <c r="Q42" s="661"/>
      <c r="R42" s="662">
        <v>11205371</v>
      </c>
      <c r="S42" s="701"/>
      <c r="T42" s="701"/>
      <c r="U42" s="701"/>
      <c r="V42" s="701"/>
      <c r="W42" s="701"/>
      <c r="X42" s="701"/>
      <c r="Y42" s="703"/>
      <c r="Z42" s="704">
        <v>100</v>
      </c>
      <c r="AA42" s="704"/>
      <c r="AB42" s="704"/>
      <c r="AC42" s="704"/>
      <c r="AD42" s="705">
        <v>2340346</v>
      </c>
      <c r="AE42" s="705"/>
      <c r="AF42" s="705"/>
      <c r="AG42" s="705"/>
      <c r="AH42" s="705"/>
      <c r="AI42" s="705"/>
      <c r="AJ42" s="705"/>
      <c r="AK42" s="705"/>
      <c r="AL42" s="665">
        <v>100</v>
      </c>
      <c r="AM42" s="706"/>
      <c r="AN42" s="706"/>
      <c r="AO42" s="707"/>
      <c r="AQ42" s="708" t="s">
        <v>362</v>
      </c>
      <c r="AR42" s="709"/>
      <c r="AS42" s="709"/>
      <c r="AT42" s="709"/>
      <c r="AU42" s="709"/>
      <c r="AV42" s="709"/>
      <c r="AW42" s="709"/>
      <c r="AX42" s="709"/>
      <c r="AY42" s="710"/>
      <c r="AZ42" s="662">
        <v>211709</v>
      </c>
      <c r="BA42" s="701"/>
      <c r="BB42" s="701"/>
      <c r="BC42" s="701"/>
      <c r="BD42" s="663"/>
      <c r="BE42" s="663"/>
      <c r="BF42" s="727"/>
      <c r="BG42" s="725"/>
      <c r="BH42" s="726"/>
      <c r="BI42" s="726"/>
      <c r="BJ42" s="726"/>
      <c r="BK42" s="726"/>
      <c r="BL42" s="237"/>
      <c r="BM42" s="728" t="s">
        <v>363</v>
      </c>
      <c r="BN42" s="728"/>
      <c r="BO42" s="728"/>
      <c r="BP42" s="728"/>
      <c r="BQ42" s="728"/>
      <c r="BR42" s="728"/>
      <c r="BS42" s="728"/>
      <c r="BT42" s="728"/>
      <c r="BU42" s="729"/>
      <c r="BV42" s="662">
        <v>357</v>
      </c>
      <c r="BW42" s="701"/>
      <c r="BX42" s="701"/>
      <c r="BY42" s="701"/>
      <c r="BZ42" s="701"/>
      <c r="CA42" s="701"/>
      <c r="CB42" s="702"/>
      <c r="CD42" s="675" t="s">
        <v>364</v>
      </c>
      <c r="CE42" s="676"/>
      <c r="CF42" s="676"/>
      <c r="CG42" s="676"/>
      <c r="CH42" s="676"/>
      <c r="CI42" s="676"/>
      <c r="CJ42" s="676"/>
      <c r="CK42" s="676"/>
      <c r="CL42" s="676"/>
      <c r="CM42" s="676"/>
      <c r="CN42" s="676"/>
      <c r="CO42" s="676"/>
      <c r="CP42" s="676"/>
      <c r="CQ42" s="677"/>
      <c r="CR42" s="678">
        <v>6277559</v>
      </c>
      <c r="CS42" s="679"/>
      <c r="CT42" s="679"/>
      <c r="CU42" s="679"/>
      <c r="CV42" s="679"/>
      <c r="CW42" s="679"/>
      <c r="CX42" s="679"/>
      <c r="CY42" s="680"/>
      <c r="CZ42" s="681">
        <v>59.6</v>
      </c>
      <c r="DA42" s="682"/>
      <c r="DB42" s="682"/>
      <c r="DC42" s="683"/>
      <c r="DD42" s="684">
        <v>81406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365</v>
      </c>
      <c r="CE43" s="676"/>
      <c r="CF43" s="676"/>
      <c r="CG43" s="676"/>
      <c r="CH43" s="676"/>
      <c r="CI43" s="676"/>
      <c r="CJ43" s="676"/>
      <c r="CK43" s="676"/>
      <c r="CL43" s="676"/>
      <c r="CM43" s="676"/>
      <c r="CN43" s="676"/>
      <c r="CO43" s="676"/>
      <c r="CP43" s="676"/>
      <c r="CQ43" s="677"/>
      <c r="CR43" s="678">
        <v>65000</v>
      </c>
      <c r="CS43" s="697"/>
      <c r="CT43" s="697"/>
      <c r="CU43" s="697"/>
      <c r="CV43" s="697"/>
      <c r="CW43" s="697"/>
      <c r="CX43" s="697"/>
      <c r="CY43" s="698"/>
      <c r="CZ43" s="681">
        <v>0.6</v>
      </c>
      <c r="DA43" s="699"/>
      <c r="DB43" s="699"/>
      <c r="DC43" s="700"/>
      <c r="DD43" s="684">
        <v>65000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313</v>
      </c>
      <c r="CE44" s="692"/>
      <c r="CF44" s="675" t="s">
        <v>366</v>
      </c>
      <c r="CG44" s="676"/>
      <c r="CH44" s="676"/>
      <c r="CI44" s="676"/>
      <c r="CJ44" s="676"/>
      <c r="CK44" s="676"/>
      <c r="CL44" s="676"/>
      <c r="CM44" s="676"/>
      <c r="CN44" s="676"/>
      <c r="CO44" s="676"/>
      <c r="CP44" s="676"/>
      <c r="CQ44" s="677"/>
      <c r="CR44" s="678">
        <v>6276134</v>
      </c>
      <c r="CS44" s="679"/>
      <c r="CT44" s="679"/>
      <c r="CU44" s="679"/>
      <c r="CV44" s="679"/>
      <c r="CW44" s="679"/>
      <c r="CX44" s="679"/>
      <c r="CY44" s="680"/>
      <c r="CZ44" s="681">
        <v>59.6</v>
      </c>
      <c r="DA44" s="682"/>
      <c r="DB44" s="682"/>
      <c r="DC44" s="683"/>
      <c r="DD44" s="684">
        <v>80149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367</v>
      </c>
      <c r="CG45" s="676"/>
      <c r="CH45" s="676"/>
      <c r="CI45" s="676"/>
      <c r="CJ45" s="676"/>
      <c r="CK45" s="676"/>
      <c r="CL45" s="676"/>
      <c r="CM45" s="676"/>
      <c r="CN45" s="676"/>
      <c r="CO45" s="676"/>
      <c r="CP45" s="676"/>
      <c r="CQ45" s="677"/>
      <c r="CR45" s="678">
        <v>4438118</v>
      </c>
      <c r="CS45" s="697"/>
      <c r="CT45" s="697"/>
      <c r="CU45" s="697"/>
      <c r="CV45" s="697"/>
      <c r="CW45" s="697"/>
      <c r="CX45" s="697"/>
      <c r="CY45" s="698"/>
      <c r="CZ45" s="681">
        <v>42.2</v>
      </c>
      <c r="DA45" s="699"/>
      <c r="DB45" s="699"/>
      <c r="DC45" s="700"/>
      <c r="DD45" s="684">
        <v>67770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369</v>
      </c>
      <c r="CG46" s="676"/>
      <c r="CH46" s="676"/>
      <c r="CI46" s="676"/>
      <c r="CJ46" s="676"/>
      <c r="CK46" s="676"/>
      <c r="CL46" s="676"/>
      <c r="CM46" s="676"/>
      <c r="CN46" s="676"/>
      <c r="CO46" s="676"/>
      <c r="CP46" s="676"/>
      <c r="CQ46" s="677"/>
      <c r="CR46" s="678">
        <v>1831846</v>
      </c>
      <c r="CS46" s="679"/>
      <c r="CT46" s="679"/>
      <c r="CU46" s="679"/>
      <c r="CV46" s="679"/>
      <c r="CW46" s="679"/>
      <c r="CX46" s="679"/>
      <c r="CY46" s="680"/>
      <c r="CZ46" s="681">
        <v>17.399999999999999</v>
      </c>
      <c r="DA46" s="682"/>
      <c r="DB46" s="682"/>
      <c r="DC46" s="683"/>
      <c r="DD46" s="684">
        <v>12309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370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371</v>
      </c>
      <c r="CG47" s="676"/>
      <c r="CH47" s="676"/>
      <c r="CI47" s="676"/>
      <c r="CJ47" s="676"/>
      <c r="CK47" s="676"/>
      <c r="CL47" s="676"/>
      <c r="CM47" s="676"/>
      <c r="CN47" s="676"/>
      <c r="CO47" s="676"/>
      <c r="CP47" s="676"/>
      <c r="CQ47" s="677"/>
      <c r="CR47" s="678">
        <v>1425</v>
      </c>
      <c r="CS47" s="697"/>
      <c r="CT47" s="697"/>
      <c r="CU47" s="697"/>
      <c r="CV47" s="697"/>
      <c r="CW47" s="697"/>
      <c r="CX47" s="697"/>
      <c r="CY47" s="698"/>
      <c r="CZ47" s="681">
        <v>0</v>
      </c>
      <c r="DA47" s="699"/>
      <c r="DB47" s="699"/>
      <c r="DC47" s="700"/>
      <c r="DD47" s="684">
        <v>1257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372</v>
      </c>
      <c r="CD48" s="695"/>
      <c r="CE48" s="696"/>
      <c r="CF48" s="675" t="s">
        <v>373</v>
      </c>
      <c r="CG48" s="676"/>
      <c r="CH48" s="676"/>
      <c r="CI48" s="676"/>
      <c r="CJ48" s="676"/>
      <c r="CK48" s="676"/>
      <c r="CL48" s="676"/>
      <c r="CM48" s="676"/>
      <c r="CN48" s="676"/>
      <c r="CO48" s="676"/>
      <c r="CP48" s="676"/>
      <c r="CQ48" s="677"/>
      <c r="CR48" s="678" t="s">
        <v>248</v>
      </c>
      <c r="CS48" s="679"/>
      <c r="CT48" s="679"/>
      <c r="CU48" s="679"/>
      <c r="CV48" s="679"/>
      <c r="CW48" s="679"/>
      <c r="CX48" s="679"/>
      <c r="CY48" s="680"/>
      <c r="CZ48" s="681" t="s">
        <v>176</v>
      </c>
      <c r="DA48" s="682"/>
      <c r="DB48" s="682"/>
      <c r="DC48" s="683"/>
      <c r="DD48" s="684" t="s">
        <v>176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374</v>
      </c>
      <c r="CE49" s="660"/>
      <c r="CF49" s="660"/>
      <c r="CG49" s="660"/>
      <c r="CH49" s="660"/>
      <c r="CI49" s="660"/>
      <c r="CJ49" s="660"/>
      <c r="CK49" s="660"/>
      <c r="CL49" s="660"/>
      <c r="CM49" s="660"/>
      <c r="CN49" s="660"/>
      <c r="CO49" s="660"/>
      <c r="CP49" s="660"/>
      <c r="CQ49" s="661"/>
      <c r="CR49" s="662">
        <v>10527555</v>
      </c>
      <c r="CS49" s="663"/>
      <c r="CT49" s="663"/>
      <c r="CU49" s="663"/>
      <c r="CV49" s="663"/>
      <c r="CW49" s="663"/>
      <c r="CX49" s="663"/>
      <c r="CY49" s="664"/>
      <c r="CZ49" s="665">
        <v>100</v>
      </c>
      <c r="DA49" s="666"/>
      <c r="DB49" s="666"/>
      <c r="DC49" s="667"/>
      <c r="DD49" s="668">
        <v>3013925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4vnlI1o6ePXnUzcokUkDVJ9PZQU4P7+i/OD4AMaD+Wd9ja4JsNOoQvdPgK8YhuLDFr7aY5gl2L9OstnZUSV3w==" saltValue="lESoyPsTqophRZOO/A5tq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376</v>
      </c>
      <c r="DK2" s="1204"/>
      <c r="DL2" s="1204"/>
      <c r="DM2" s="1204"/>
      <c r="DN2" s="1204"/>
      <c r="DO2" s="1205"/>
      <c r="DP2" s="250"/>
      <c r="DQ2" s="1203" t="s">
        <v>377</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380</v>
      </c>
      <c r="B5" s="1089"/>
      <c r="C5" s="1089"/>
      <c r="D5" s="1089"/>
      <c r="E5" s="1089"/>
      <c r="F5" s="1089"/>
      <c r="G5" s="1089"/>
      <c r="H5" s="1089"/>
      <c r="I5" s="1089"/>
      <c r="J5" s="1089"/>
      <c r="K5" s="1089"/>
      <c r="L5" s="1089"/>
      <c r="M5" s="1089"/>
      <c r="N5" s="1089"/>
      <c r="O5" s="1089"/>
      <c r="P5" s="1090"/>
      <c r="Q5" s="1094" t="s">
        <v>381</v>
      </c>
      <c r="R5" s="1095"/>
      <c r="S5" s="1095"/>
      <c r="T5" s="1095"/>
      <c r="U5" s="1096"/>
      <c r="V5" s="1094" t="s">
        <v>382</v>
      </c>
      <c r="W5" s="1095"/>
      <c r="X5" s="1095"/>
      <c r="Y5" s="1095"/>
      <c r="Z5" s="1096"/>
      <c r="AA5" s="1094" t="s">
        <v>383</v>
      </c>
      <c r="AB5" s="1095"/>
      <c r="AC5" s="1095"/>
      <c r="AD5" s="1095"/>
      <c r="AE5" s="1095"/>
      <c r="AF5" s="1206" t="s">
        <v>384</v>
      </c>
      <c r="AG5" s="1095"/>
      <c r="AH5" s="1095"/>
      <c r="AI5" s="1095"/>
      <c r="AJ5" s="1110"/>
      <c r="AK5" s="1095" t="s">
        <v>385</v>
      </c>
      <c r="AL5" s="1095"/>
      <c r="AM5" s="1095"/>
      <c r="AN5" s="1095"/>
      <c r="AO5" s="1096"/>
      <c r="AP5" s="1094" t="s">
        <v>386</v>
      </c>
      <c r="AQ5" s="1095"/>
      <c r="AR5" s="1095"/>
      <c r="AS5" s="1095"/>
      <c r="AT5" s="1096"/>
      <c r="AU5" s="1094" t="s">
        <v>387</v>
      </c>
      <c r="AV5" s="1095"/>
      <c r="AW5" s="1095"/>
      <c r="AX5" s="1095"/>
      <c r="AY5" s="1110"/>
      <c r="AZ5" s="257"/>
      <c r="BA5" s="257"/>
      <c r="BB5" s="257"/>
      <c r="BC5" s="257"/>
      <c r="BD5" s="257"/>
      <c r="BE5" s="258"/>
      <c r="BF5" s="258"/>
      <c r="BG5" s="258"/>
      <c r="BH5" s="258"/>
      <c r="BI5" s="258"/>
      <c r="BJ5" s="258"/>
      <c r="BK5" s="258"/>
      <c r="BL5" s="258"/>
      <c r="BM5" s="258"/>
      <c r="BN5" s="258"/>
      <c r="BO5" s="258"/>
      <c r="BP5" s="258"/>
      <c r="BQ5" s="1088" t="s">
        <v>388</v>
      </c>
      <c r="BR5" s="1089"/>
      <c r="BS5" s="1089"/>
      <c r="BT5" s="1089"/>
      <c r="BU5" s="1089"/>
      <c r="BV5" s="1089"/>
      <c r="BW5" s="1089"/>
      <c r="BX5" s="1089"/>
      <c r="BY5" s="1089"/>
      <c r="BZ5" s="1089"/>
      <c r="CA5" s="1089"/>
      <c r="CB5" s="1089"/>
      <c r="CC5" s="1089"/>
      <c r="CD5" s="1089"/>
      <c r="CE5" s="1089"/>
      <c r="CF5" s="1089"/>
      <c r="CG5" s="1090"/>
      <c r="CH5" s="1094" t="s">
        <v>389</v>
      </c>
      <c r="CI5" s="1095"/>
      <c r="CJ5" s="1095"/>
      <c r="CK5" s="1095"/>
      <c r="CL5" s="1096"/>
      <c r="CM5" s="1094" t="s">
        <v>390</v>
      </c>
      <c r="CN5" s="1095"/>
      <c r="CO5" s="1095"/>
      <c r="CP5" s="1095"/>
      <c r="CQ5" s="1096"/>
      <c r="CR5" s="1094" t="s">
        <v>391</v>
      </c>
      <c r="CS5" s="1095"/>
      <c r="CT5" s="1095"/>
      <c r="CU5" s="1095"/>
      <c r="CV5" s="1096"/>
      <c r="CW5" s="1094" t="s">
        <v>392</v>
      </c>
      <c r="CX5" s="1095"/>
      <c r="CY5" s="1095"/>
      <c r="CZ5" s="1095"/>
      <c r="DA5" s="1096"/>
      <c r="DB5" s="1094" t="s">
        <v>393</v>
      </c>
      <c r="DC5" s="1095"/>
      <c r="DD5" s="1095"/>
      <c r="DE5" s="1095"/>
      <c r="DF5" s="1096"/>
      <c r="DG5" s="1191" t="s">
        <v>394</v>
      </c>
      <c r="DH5" s="1192"/>
      <c r="DI5" s="1192"/>
      <c r="DJ5" s="1192"/>
      <c r="DK5" s="1193"/>
      <c r="DL5" s="1191" t="s">
        <v>395</v>
      </c>
      <c r="DM5" s="1192"/>
      <c r="DN5" s="1192"/>
      <c r="DO5" s="1192"/>
      <c r="DP5" s="1193"/>
      <c r="DQ5" s="1094" t="s">
        <v>396</v>
      </c>
      <c r="DR5" s="1095"/>
      <c r="DS5" s="1095"/>
      <c r="DT5" s="1095"/>
      <c r="DU5" s="1096"/>
      <c r="DV5" s="1094" t="s">
        <v>387</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397</v>
      </c>
      <c r="C7" s="1144"/>
      <c r="D7" s="1144"/>
      <c r="E7" s="1144"/>
      <c r="F7" s="1144"/>
      <c r="G7" s="1144"/>
      <c r="H7" s="1144"/>
      <c r="I7" s="1144"/>
      <c r="J7" s="1144"/>
      <c r="K7" s="1144"/>
      <c r="L7" s="1144"/>
      <c r="M7" s="1144"/>
      <c r="N7" s="1144"/>
      <c r="O7" s="1144"/>
      <c r="P7" s="1145"/>
      <c r="Q7" s="1197">
        <v>5309</v>
      </c>
      <c r="R7" s="1198"/>
      <c r="S7" s="1198"/>
      <c r="T7" s="1198"/>
      <c r="U7" s="1198"/>
      <c r="V7" s="1198">
        <v>4882</v>
      </c>
      <c r="W7" s="1198"/>
      <c r="X7" s="1198"/>
      <c r="Y7" s="1198"/>
      <c r="Z7" s="1198"/>
      <c r="AA7" s="1198">
        <v>427</v>
      </c>
      <c r="AB7" s="1198"/>
      <c r="AC7" s="1198"/>
      <c r="AD7" s="1198"/>
      <c r="AE7" s="1199"/>
      <c r="AF7" s="1200">
        <v>245</v>
      </c>
      <c r="AG7" s="1201"/>
      <c r="AH7" s="1201"/>
      <c r="AI7" s="1201"/>
      <c r="AJ7" s="1202"/>
      <c r="AK7" s="1184">
        <v>654</v>
      </c>
      <c r="AL7" s="1185"/>
      <c r="AM7" s="1185"/>
      <c r="AN7" s="1185"/>
      <c r="AO7" s="1185"/>
      <c r="AP7" s="1185">
        <v>9733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v>24</v>
      </c>
      <c r="CI7" s="1182"/>
      <c r="CJ7" s="1182"/>
      <c r="CK7" s="1182"/>
      <c r="CL7" s="1183"/>
      <c r="CM7" s="1181">
        <v>89</v>
      </c>
      <c r="CN7" s="1182"/>
      <c r="CO7" s="1182"/>
      <c r="CP7" s="1182"/>
      <c r="CQ7" s="1183"/>
      <c r="CR7" s="1181">
        <v>9</v>
      </c>
      <c r="CS7" s="1182"/>
      <c r="CT7" s="1182"/>
      <c r="CU7" s="1182"/>
      <c r="CV7" s="1183"/>
      <c r="CW7" s="1181" t="s">
        <v>607</v>
      </c>
      <c r="CX7" s="1182"/>
      <c r="CY7" s="1182"/>
      <c r="CZ7" s="1182"/>
      <c r="DA7" s="1183"/>
      <c r="DB7" s="1181" t="s">
        <v>607</v>
      </c>
      <c r="DC7" s="1182"/>
      <c r="DD7" s="1182"/>
      <c r="DE7" s="1182"/>
      <c r="DF7" s="1183"/>
      <c r="DG7" s="1181" t="s">
        <v>607</v>
      </c>
      <c r="DH7" s="1182"/>
      <c r="DI7" s="1182"/>
      <c r="DJ7" s="1182"/>
      <c r="DK7" s="1183"/>
      <c r="DL7" s="1181" t="s">
        <v>607</v>
      </c>
      <c r="DM7" s="1182"/>
      <c r="DN7" s="1182"/>
      <c r="DO7" s="1182"/>
      <c r="DP7" s="1183"/>
      <c r="DQ7" s="1181" t="s">
        <v>607</v>
      </c>
      <c r="DR7" s="1182"/>
      <c r="DS7" s="1182"/>
      <c r="DT7" s="1182"/>
      <c r="DU7" s="1183"/>
      <c r="DV7" s="1208"/>
      <c r="DW7" s="1209"/>
      <c r="DX7" s="1209"/>
      <c r="DY7" s="1209"/>
      <c r="DZ7" s="1210"/>
      <c r="EA7" s="255"/>
    </row>
    <row r="8" spans="1:131" s="256" customFormat="1" ht="26.25" customHeight="1">
      <c r="A8" s="262">
        <v>2</v>
      </c>
      <c r="B8" s="1130" t="s">
        <v>398</v>
      </c>
      <c r="C8" s="1131"/>
      <c r="D8" s="1131"/>
      <c r="E8" s="1131"/>
      <c r="F8" s="1131"/>
      <c r="G8" s="1131"/>
      <c r="H8" s="1131"/>
      <c r="I8" s="1131"/>
      <c r="J8" s="1131"/>
      <c r="K8" s="1131"/>
      <c r="L8" s="1131"/>
      <c r="M8" s="1131"/>
      <c r="N8" s="1131"/>
      <c r="O8" s="1131"/>
      <c r="P8" s="1132"/>
      <c r="Q8" s="1136">
        <v>5896</v>
      </c>
      <c r="R8" s="1137"/>
      <c r="S8" s="1137"/>
      <c r="T8" s="1137"/>
      <c r="U8" s="1137"/>
      <c r="V8" s="1137">
        <v>5646</v>
      </c>
      <c r="W8" s="1137"/>
      <c r="X8" s="1137"/>
      <c r="Y8" s="1137"/>
      <c r="Z8" s="1137"/>
      <c r="AA8" s="1137">
        <v>250</v>
      </c>
      <c r="AB8" s="1137"/>
      <c r="AC8" s="1137"/>
      <c r="AD8" s="1137"/>
      <c r="AE8" s="1138"/>
      <c r="AF8" s="1112">
        <v>250</v>
      </c>
      <c r="AG8" s="1113"/>
      <c r="AH8" s="1113"/>
      <c r="AI8" s="1113"/>
      <c r="AJ8" s="1114"/>
      <c r="AK8" s="1179" t="s">
        <v>606</v>
      </c>
      <c r="AL8" s="1180"/>
      <c r="AM8" s="1180"/>
      <c r="AN8" s="1180"/>
      <c r="AO8" s="1180"/>
      <c r="AP8" s="1180">
        <v>7561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591</v>
      </c>
      <c r="BT8" s="1108"/>
      <c r="BU8" s="1108"/>
      <c r="BV8" s="1108"/>
      <c r="BW8" s="1108"/>
      <c r="BX8" s="1108"/>
      <c r="BY8" s="1108"/>
      <c r="BZ8" s="1108"/>
      <c r="CA8" s="1108"/>
      <c r="CB8" s="1108"/>
      <c r="CC8" s="1108"/>
      <c r="CD8" s="1108"/>
      <c r="CE8" s="1108"/>
      <c r="CF8" s="1108"/>
      <c r="CG8" s="1109"/>
      <c r="CH8" s="1082">
        <v>7</v>
      </c>
      <c r="CI8" s="1083"/>
      <c r="CJ8" s="1083"/>
      <c r="CK8" s="1083"/>
      <c r="CL8" s="1084"/>
      <c r="CM8" s="1082">
        <v>35</v>
      </c>
      <c r="CN8" s="1083"/>
      <c r="CO8" s="1083"/>
      <c r="CP8" s="1083"/>
      <c r="CQ8" s="1084"/>
      <c r="CR8" s="1082">
        <v>8</v>
      </c>
      <c r="CS8" s="1083"/>
      <c r="CT8" s="1083"/>
      <c r="CU8" s="1083"/>
      <c r="CV8" s="1084"/>
      <c r="CW8" s="1082" t="s">
        <v>610</v>
      </c>
      <c r="CX8" s="1083"/>
      <c r="CY8" s="1083"/>
      <c r="CZ8" s="1083"/>
      <c r="DA8" s="1084"/>
      <c r="DB8" s="1082" t="s">
        <v>609</v>
      </c>
      <c r="DC8" s="1083"/>
      <c r="DD8" s="1083"/>
      <c r="DE8" s="1083"/>
      <c r="DF8" s="1084"/>
      <c r="DG8" s="1082" t="s">
        <v>611</v>
      </c>
      <c r="DH8" s="1083"/>
      <c r="DI8" s="1083"/>
      <c r="DJ8" s="1083"/>
      <c r="DK8" s="1084"/>
      <c r="DL8" s="1082" t="s">
        <v>612</v>
      </c>
      <c r="DM8" s="1083"/>
      <c r="DN8" s="1083"/>
      <c r="DO8" s="1083"/>
      <c r="DP8" s="1084"/>
      <c r="DQ8" s="1082" t="s">
        <v>609</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400</v>
      </c>
      <c r="B23" s="1037" t="s">
        <v>401</v>
      </c>
      <c r="C23" s="1038"/>
      <c r="D23" s="1038"/>
      <c r="E23" s="1038"/>
      <c r="F23" s="1038"/>
      <c r="G23" s="1038"/>
      <c r="H23" s="1038"/>
      <c r="I23" s="1038"/>
      <c r="J23" s="1038"/>
      <c r="K23" s="1038"/>
      <c r="L23" s="1038"/>
      <c r="M23" s="1038"/>
      <c r="N23" s="1038"/>
      <c r="O23" s="1038"/>
      <c r="P23" s="1039"/>
      <c r="Q23" s="1161">
        <f>SUM(Q7:U8)</f>
        <v>11205</v>
      </c>
      <c r="R23" s="1162"/>
      <c r="S23" s="1162"/>
      <c r="T23" s="1162"/>
      <c r="U23" s="1162"/>
      <c r="V23" s="1162">
        <f>SUM(V7:Z8)</f>
        <v>10528</v>
      </c>
      <c r="W23" s="1162"/>
      <c r="X23" s="1162"/>
      <c r="Y23" s="1162"/>
      <c r="Z23" s="1162"/>
      <c r="AA23" s="1162">
        <v>678</v>
      </c>
      <c r="AB23" s="1162"/>
      <c r="AC23" s="1162"/>
      <c r="AD23" s="1162"/>
      <c r="AE23" s="1163"/>
      <c r="AF23" s="1164">
        <v>496</v>
      </c>
      <c r="AG23" s="1162"/>
      <c r="AH23" s="1162"/>
      <c r="AI23" s="1162"/>
      <c r="AJ23" s="1165"/>
      <c r="AK23" s="1166"/>
      <c r="AL23" s="1167"/>
      <c r="AM23" s="1167"/>
      <c r="AN23" s="1167"/>
      <c r="AO23" s="1167"/>
      <c r="AP23" s="1162">
        <f>SUM(AP7:AT8)</f>
        <v>17294</v>
      </c>
      <c r="AQ23" s="1162"/>
      <c r="AR23" s="1162"/>
      <c r="AS23" s="1162"/>
      <c r="AT23" s="1162"/>
      <c r="AU23" s="1168"/>
      <c r="AV23" s="1168"/>
      <c r="AW23" s="1168"/>
      <c r="AX23" s="1168"/>
      <c r="AY23" s="1169"/>
      <c r="AZ23" s="1158" t="s">
        <v>402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403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404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380</v>
      </c>
      <c r="B26" s="1089"/>
      <c r="C26" s="1089"/>
      <c r="D26" s="1089"/>
      <c r="E26" s="1089"/>
      <c r="F26" s="1089"/>
      <c r="G26" s="1089"/>
      <c r="H26" s="1089"/>
      <c r="I26" s="1089"/>
      <c r="J26" s="1089"/>
      <c r="K26" s="1089"/>
      <c r="L26" s="1089"/>
      <c r="M26" s="1089"/>
      <c r="N26" s="1089"/>
      <c r="O26" s="1089"/>
      <c r="P26" s="1090"/>
      <c r="Q26" s="1094" t="s">
        <v>405</v>
      </c>
      <c r="R26" s="1095"/>
      <c r="S26" s="1095"/>
      <c r="T26" s="1095"/>
      <c r="U26" s="1096"/>
      <c r="V26" s="1094" t="s">
        <v>406</v>
      </c>
      <c r="W26" s="1095"/>
      <c r="X26" s="1095"/>
      <c r="Y26" s="1095"/>
      <c r="Z26" s="1096"/>
      <c r="AA26" s="1094" t="s">
        <v>407</v>
      </c>
      <c r="AB26" s="1095"/>
      <c r="AC26" s="1095"/>
      <c r="AD26" s="1095"/>
      <c r="AE26" s="1095"/>
      <c r="AF26" s="1152" t="s">
        <v>408</v>
      </c>
      <c r="AG26" s="1101"/>
      <c r="AH26" s="1101"/>
      <c r="AI26" s="1101"/>
      <c r="AJ26" s="1153"/>
      <c r="AK26" s="1095" t="s">
        <v>409</v>
      </c>
      <c r="AL26" s="1095"/>
      <c r="AM26" s="1095"/>
      <c r="AN26" s="1095"/>
      <c r="AO26" s="1096"/>
      <c r="AP26" s="1094" t="s">
        <v>410</v>
      </c>
      <c r="AQ26" s="1095"/>
      <c r="AR26" s="1095"/>
      <c r="AS26" s="1095"/>
      <c r="AT26" s="1096"/>
      <c r="AU26" s="1094" t="s">
        <v>411</v>
      </c>
      <c r="AV26" s="1095"/>
      <c r="AW26" s="1095"/>
      <c r="AX26" s="1095"/>
      <c r="AY26" s="1096"/>
      <c r="AZ26" s="1094" t="s">
        <v>412</v>
      </c>
      <c r="BA26" s="1095"/>
      <c r="BB26" s="1095"/>
      <c r="BC26" s="1095"/>
      <c r="BD26" s="1096"/>
      <c r="BE26" s="1094" t="s">
        <v>387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413</v>
      </c>
      <c r="C28" s="1144"/>
      <c r="D28" s="1144"/>
      <c r="E28" s="1144"/>
      <c r="F28" s="1144"/>
      <c r="G28" s="1144"/>
      <c r="H28" s="1144"/>
      <c r="I28" s="1144"/>
      <c r="J28" s="1144"/>
      <c r="K28" s="1144"/>
      <c r="L28" s="1144"/>
      <c r="M28" s="1144"/>
      <c r="N28" s="1144"/>
      <c r="O28" s="1144"/>
      <c r="P28" s="1145"/>
      <c r="Q28" s="1146">
        <v>651</v>
      </c>
      <c r="R28" s="1147"/>
      <c r="S28" s="1147"/>
      <c r="T28" s="1147"/>
      <c r="U28" s="1147"/>
      <c r="V28" s="1147">
        <v>606</v>
      </c>
      <c r="W28" s="1147"/>
      <c r="X28" s="1147"/>
      <c r="Y28" s="1147"/>
      <c r="Z28" s="1147"/>
      <c r="AA28" s="1147">
        <v>45</v>
      </c>
      <c r="AB28" s="1147"/>
      <c r="AC28" s="1147"/>
      <c r="AD28" s="1147"/>
      <c r="AE28" s="1148"/>
      <c r="AF28" s="1149">
        <v>45</v>
      </c>
      <c r="AG28" s="1147"/>
      <c r="AH28" s="1147"/>
      <c r="AI28" s="1147"/>
      <c r="AJ28" s="1150"/>
      <c r="AK28" s="1151">
        <v>69</v>
      </c>
      <c r="AL28" s="1139"/>
      <c r="AM28" s="1139"/>
      <c r="AN28" s="1139"/>
      <c r="AO28" s="1139"/>
      <c r="AP28" s="1139" t="s">
        <v>606</v>
      </c>
      <c r="AQ28" s="1139"/>
      <c r="AR28" s="1139"/>
      <c r="AS28" s="1139"/>
      <c r="AT28" s="1139"/>
      <c r="AU28" s="1139" t="s">
        <v>607</v>
      </c>
      <c r="AV28" s="1139"/>
      <c r="AW28" s="1139"/>
      <c r="AX28" s="1139"/>
      <c r="AY28" s="1139"/>
      <c r="AZ28" s="1140" t="s">
        <v>607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414</v>
      </c>
      <c r="C29" s="1131"/>
      <c r="D29" s="1131"/>
      <c r="E29" s="1131"/>
      <c r="F29" s="1131"/>
      <c r="G29" s="1131"/>
      <c r="H29" s="1131"/>
      <c r="I29" s="1131"/>
      <c r="J29" s="1131"/>
      <c r="K29" s="1131"/>
      <c r="L29" s="1131"/>
      <c r="M29" s="1131"/>
      <c r="N29" s="1131"/>
      <c r="O29" s="1131"/>
      <c r="P29" s="1132"/>
      <c r="Q29" s="1136">
        <v>69</v>
      </c>
      <c r="R29" s="1137"/>
      <c r="S29" s="1137"/>
      <c r="T29" s="1137"/>
      <c r="U29" s="1137"/>
      <c r="V29" s="1137">
        <v>68</v>
      </c>
      <c r="W29" s="1137"/>
      <c r="X29" s="1137"/>
      <c r="Y29" s="1137"/>
      <c r="Z29" s="1137"/>
      <c r="AA29" s="1137">
        <v>0</v>
      </c>
      <c r="AB29" s="1137"/>
      <c r="AC29" s="1137"/>
      <c r="AD29" s="1137"/>
      <c r="AE29" s="1138"/>
      <c r="AF29" s="1112">
        <v>0</v>
      </c>
      <c r="AG29" s="1113"/>
      <c r="AH29" s="1113"/>
      <c r="AI29" s="1113"/>
      <c r="AJ29" s="1114"/>
      <c r="AK29" s="1073">
        <v>28</v>
      </c>
      <c r="AL29" s="1064"/>
      <c r="AM29" s="1064"/>
      <c r="AN29" s="1064"/>
      <c r="AO29" s="1064"/>
      <c r="AP29" s="1064" t="s">
        <v>606</v>
      </c>
      <c r="AQ29" s="1064"/>
      <c r="AR29" s="1064"/>
      <c r="AS29" s="1064"/>
      <c r="AT29" s="1064"/>
      <c r="AU29" s="1064" t="s">
        <v>607</v>
      </c>
      <c r="AV29" s="1064"/>
      <c r="AW29" s="1064"/>
      <c r="AX29" s="1064"/>
      <c r="AY29" s="1064"/>
      <c r="AZ29" s="1135" t="s">
        <v>613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415</v>
      </c>
      <c r="C30" s="1131"/>
      <c r="D30" s="1131"/>
      <c r="E30" s="1131"/>
      <c r="F30" s="1131"/>
      <c r="G30" s="1131"/>
      <c r="H30" s="1131"/>
      <c r="I30" s="1131"/>
      <c r="J30" s="1131"/>
      <c r="K30" s="1131"/>
      <c r="L30" s="1131"/>
      <c r="M30" s="1131"/>
      <c r="N30" s="1131"/>
      <c r="O30" s="1131"/>
      <c r="P30" s="1132"/>
      <c r="Q30" s="1136">
        <v>137</v>
      </c>
      <c r="R30" s="1137"/>
      <c r="S30" s="1137"/>
      <c r="T30" s="1137"/>
      <c r="U30" s="1137"/>
      <c r="V30" s="1137">
        <v>128</v>
      </c>
      <c r="W30" s="1137"/>
      <c r="X30" s="1137"/>
      <c r="Y30" s="1137"/>
      <c r="Z30" s="1137"/>
      <c r="AA30" s="1137">
        <v>295</v>
      </c>
      <c r="AB30" s="1137"/>
      <c r="AC30" s="1137"/>
      <c r="AD30" s="1137"/>
      <c r="AE30" s="1138"/>
      <c r="AF30" s="1112">
        <v>136</v>
      </c>
      <c r="AG30" s="1113"/>
      <c r="AH30" s="1113"/>
      <c r="AI30" s="1113"/>
      <c r="AJ30" s="1114"/>
      <c r="AK30" s="1073">
        <v>108</v>
      </c>
      <c r="AL30" s="1064"/>
      <c r="AM30" s="1064"/>
      <c r="AN30" s="1064"/>
      <c r="AO30" s="1064"/>
      <c r="AP30" s="1064">
        <v>1553</v>
      </c>
      <c r="AQ30" s="1064"/>
      <c r="AR30" s="1064"/>
      <c r="AS30" s="1064"/>
      <c r="AT30" s="1064"/>
      <c r="AU30" s="1064" t="s">
        <v>613</v>
      </c>
      <c r="AV30" s="1064"/>
      <c r="AW30" s="1064"/>
      <c r="AX30" s="1064"/>
      <c r="AY30" s="1064"/>
      <c r="AZ30" s="1135" t="s">
        <v>609</v>
      </c>
      <c r="BA30" s="1135"/>
      <c r="BB30" s="1135"/>
      <c r="BC30" s="1135"/>
      <c r="BD30" s="1135"/>
      <c r="BE30" s="1125" t="s">
        <v>416</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400</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181</v>
      </c>
      <c r="AG63" s="1052"/>
      <c r="AH63" s="1052"/>
      <c r="AI63" s="1052"/>
      <c r="AJ63" s="1123"/>
      <c r="AK63" s="1124"/>
      <c r="AL63" s="1056"/>
      <c r="AM63" s="1056"/>
      <c r="AN63" s="1056"/>
      <c r="AO63" s="1056"/>
      <c r="AP63" s="1052">
        <f>SUM(AP28:AT30)</f>
        <v>1553</v>
      </c>
      <c r="AQ63" s="1052"/>
      <c r="AR63" s="1052"/>
      <c r="AS63" s="1052"/>
      <c r="AT63" s="1052"/>
      <c r="AU63" s="1052" t="s">
        <v>621</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408</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387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592</v>
      </c>
      <c r="C68" s="1079"/>
      <c r="D68" s="1079"/>
      <c r="E68" s="1079"/>
      <c r="F68" s="1079"/>
      <c r="G68" s="1079"/>
      <c r="H68" s="1079"/>
      <c r="I68" s="1079"/>
      <c r="J68" s="1079"/>
      <c r="K68" s="1079"/>
      <c r="L68" s="1079"/>
      <c r="M68" s="1079"/>
      <c r="N68" s="1079"/>
      <c r="O68" s="1079"/>
      <c r="P68" s="1080"/>
      <c r="Q68" s="1081">
        <v>1433</v>
      </c>
      <c r="R68" s="1075"/>
      <c r="S68" s="1075"/>
      <c r="T68" s="1075"/>
      <c r="U68" s="1075"/>
      <c r="V68" s="1075">
        <v>1391</v>
      </c>
      <c r="W68" s="1075"/>
      <c r="X68" s="1075"/>
      <c r="Y68" s="1075"/>
      <c r="Z68" s="1075"/>
      <c r="AA68" s="1075">
        <v>42</v>
      </c>
      <c r="AB68" s="1075"/>
      <c r="AC68" s="1075"/>
      <c r="AD68" s="1075"/>
      <c r="AE68" s="1075"/>
      <c r="AF68" s="1075">
        <v>42</v>
      </c>
      <c r="AG68" s="1075"/>
      <c r="AH68" s="1075"/>
      <c r="AI68" s="1075"/>
      <c r="AJ68" s="1075"/>
      <c r="AK68" s="1075" t="s">
        <v>605</v>
      </c>
      <c r="AL68" s="1075"/>
      <c r="AM68" s="1075"/>
      <c r="AN68" s="1075"/>
      <c r="AO68" s="1075"/>
      <c r="AP68" s="1075" t="s">
        <v>606</v>
      </c>
      <c r="AQ68" s="1075"/>
      <c r="AR68" s="1075"/>
      <c r="AS68" s="1075"/>
      <c r="AT68" s="1075"/>
      <c r="AU68" s="1075" t="s">
        <v>606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593</v>
      </c>
      <c r="C69" s="1068"/>
      <c r="D69" s="1068"/>
      <c r="E69" s="1068"/>
      <c r="F69" s="1068"/>
      <c r="G69" s="1068"/>
      <c r="H69" s="1068"/>
      <c r="I69" s="1068"/>
      <c r="J69" s="1068"/>
      <c r="K69" s="1068"/>
      <c r="L69" s="1068"/>
      <c r="M69" s="1068"/>
      <c r="N69" s="1068"/>
      <c r="O69" s="1068"/>
      <c r="P69" s="1069"/>
      <c r="Q69" s="1070">
        <v>70128</v>
      </c>
      <c r="R69" s="1064"/>
      <c r="S69" s="1064"/>
      <c r="T69" s="1064"/>
      <c r="U69" s="1064"/>
      <c r="V69" s="1064">
        <v>68744</v>
      </c>
      <c r="W69" s="1064"/>
      <c r="X69" s="1064"/>
      <c r="Y69" s="1064"/>
      <c r="Z69" s="1064"/>
      <c r="AA69" s="1064">
        <v>1385</v>
      </c>
      <c r="AB69" s="1064"/>
      <c r="AC69" s="1064"/>
      <c r="AD69" s="1064"/>
      <c r="AE69" s="1064"/>
      <c r="AF69" s="1064">
        <v>1385</v>
      </c>
      <c r="AG69" s="1064"/>
      <c r="AH69" s="1064"/>
      <c r="AI69" s="1064"/>
      <c r="AJ69" s="1064"/>
      <c r="AK69" s="1064">
        <v>644</v>
      </c>
      <c r="AL69" s="1064"/>
      <c r="AM69" s="1064"/>
      <c r="AN69" s="1064"/>
      <c r="AO69" s="1064"/>
      <c r="AP69" s="1064" t="s">
        <v>606</v>
      </c>
      <c r="AQ69" s="1064"/>
      <c r="AR69" s="1064"/>
      <c r="AS69" s="1064"/>
      <c r="AT69" s="1064"/>
      <c r="AU69" s="1064" t="s">
        <v>606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594</v>
      </c>
      <c r="C70" s="1068"/>
      <c r="D70" s="1068"/>
      <c r="E70" s="1068"/>
      <c r="F70" s="1068"/>
      <c r="G70" s="1068"/>
      <c r="H70" s="1068"/>
      <c r="I70" s="1068"/>
      <c r="J70" s="1068"/>
      <c r="K70" s="1068"/>
      <c r="L70" s="1068"/>
      <c r="M70" s="1068"/>
      <c r="N70" s="1068"/>
      <c r="O70" s="1068"/>
      <c r="P70" s="1069"/>
      <c r="Q70" s="1070">
        <v>10094</v>
      </c>
      <c r="R70" s="1064"/>
      <c r="S70" s="1064"/>
      <c r="T70" s="1064"/>
      <c r="U70" s="1064"/>
      <c r="V70" s="1064">
        <v>9713</v>
      </c>
      <c r="W70" s="1064"/>
      <c r="X70" s="1064"/>
      <c r="Y70" s="1064"/>
      <c r="Z70" s="1064"/>
      <c r="AA70" s="1064">
        <v>381</v>
      </c>
      <c r="AB70" s="1064"/>
      <c r="AC70" s="1064"/>
      <c r="AD70" s="1064"/>
      <c r="AE70" s="1064"/>
      <c r="AF70" s="1064">
        <v>381</v>
      </c>
      <c r="AG70" s="1064"/>
      <c r="AH70" s="1064"/>
      <c r="AI70" s="1064"/>
      <c r="AJ70" s="1064"/>
      <c r="AK70" s="1064" t="s">
        <v>606</v>
      </c>
      <c r="AL70" s="1064"/>
      <c r="AM70" s="1064"/>
      <c r="AN70" s="1064"/>
      <c r="AO70" s="1064"/>
      <c r="AP70" s="1064" t="s">
        <v>606</v>
      </c>
      <c r="AQ70" s="1064"/>
      <c r="AR70" s="1064"/>
      <c r="AS70" s="1064"/>
      <c r="AT70" s="1064"/>
      <c r="AU70" s="1064" t="s">
        <v>608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595</v>
      </c>
      <c r="C71" s="1068"/>
      <c r="D71" s="1068"/>
      <c r="E71" s="1068"/>
      <c r="F71" s="1068"/>
      <c r="G71" s="1068"/>
      <c r="H71" s="1068"/>
      <c r="I71" s="1068"/>
      <c r="J71" s="1068"/>
      <c r="K71" s="1068"/>
      <c r="L71" s="1068"/>
      <c r="M71" s="1068"/>
      <c r="N71" s="1068"/>
      <c r="O71" s="1068"/>
      <c r="P71" s="1069"/>
      <c r="Q71" s="1070">
        <v>62</v>
      </c>
      <c r="R71" s="1064"/>
      <c r="S71" s="1064"/>
      <c r="T71" s="1064"/>
      <c r="U71" s="1064"/>
      <c r="V71" s="1064">
        <v>62</v>
      </c>
      <c r="W71" s="1064"/>
      <c r="X71" s="1064"/>
      <c r="Y71" s="1064"/>
      <c r="Z71" s="1064"/>
      <c r="AA71" s="1064" t="s">
        <v>606</v>
      </c>
      <c r="AB71" s="1064"/>
      <c r="AC71" s="1064"/>
      <c r="AD71" s="1064"/>
      <c r="AE71" s="1064"/>
      <c r="AF71" s="1064" t="s">
        <v>606</v>
      </c>
      <c r="AG71" s="1064"/>
      <c r="AH71" s="1064"/>
      <c r="AI71" s="1064"/>
      <c r="AJ71" s="1064"/>
      <c r="AK71" s="1064" t="s">
        <v>606</v>
      </c>
      <c r="AL71" s="1064"/>
      <c r="AM71" s="1064"/>
      <c r="AN71" s="1064"/>
      <c r="AO71" s="1064"/>
      <c r="AP71" s="1064" t="s">
        <v>606</v>
      </c>
      <c r="AQ71" s="1064"/>
      <c r="AR71" s="1064"/>
      <c r="AS71" s="1064"/>
      <c r="AT71" s="1064"/>
      <c r="AU71" s="1064" t="s">
        <v>606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596</v>
      </c>
      <c r="C72" s="1068"/>
      <c r="D72" s="1068"/>
      <c r="E72" s="1068"/>
      <c r="F72" s="1068"/>
      <c r="G72" s="1068"/>
      <c r="H72" s="1068"/>
      <c r="I72" s="1068"/>
      <c r="J72" s="1068"/>
      <c r="K72" s="1068"/>
      <c r="L72" s="1068"/>
      <c r="M72" s="1068"/>
      <c r="N72" s="1068"/>
      <c r="O72" s="1068"/>
      <c r="P72" s="1069"/>
      <c r="Q72" s="1070">
        <v>465</v>
      </c>
      <c r="R72" s="1064"/>
      <c r="S72" s="1064"/>
      <c r="T72" s="1064"/>
      <c r="U72" s="1064"/>
      <c r="V72" s="1064">
        <v>417</v>
      </c>
      <c r="W72" s="1064"/>
      <c r="X72" s="1064"/>
      <c r="Y72" s="1064"/>
      <c r="Z72" s="1064"/>
      <c r="AA72" s="1064">
        <v>49</v>
      </c>
      <c r="AB72" s="1064"/>
      <c r="AC72" s="1064"/>
      <c r="AD72" s="1064"/>
      <c r="AE72" s="1064"/>
      <c r="AF72" s="1064">
        <v>49</v>
      </c>
      <c r="AG72" s="1064"/>
      <c r="AH72" s="1064"/>
      <c r="AI72" s="1064"/>
      <c r="AJ72" s="1064"/>
      <c r="AK72" s="1064" t="s">
        <v>606</v>
      </c>
      <c r="AL72" s="1064"/>
      <c r="AM72" s="1064"/>
      <c r="AN72" s="1064"/>
      <c r="AO72" s="1064"/>
      <c r="AP72" s="1064">
        <v>36</v>
      </c>
      <c r="AQ72" s="1064"/>
      <c r="AR72" s="1064"/>
      <c r="AS72" s="1064"/>
      <c r="AT72" s="1064"/>
      <c r="AU72" s="1064">
        <v>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597</v>
      </c>
      <c r="C73" s="1068"/>
      <c r="D73" s="1068"/>
      <c r="E73" s="1068"/>
      <c r="F73" s="1068"/>
      <c r="G73" s="1068"/>
      <c r="H73" s="1068"/>
      <c r="I73" s="1068"/>
      <c r="J73" s="1068"/>
      <c r="K73" s="1068"/>
      <c r="L73" s="1068"/>
      <c r="M73" s="1068"/>
      <c r="N73" s="1068"/>
      <c r="O73" s="1068"/>
      <c r="P73" s="1069"/>
      <c r="Q73" s="1070">
        <v>92</v>
      </c>
      <c r="R73" s="1064"/>
      <c r="S73" s="1064"/>
      <c r="T73" s="1064"/>
      <c r="U73" s="1064"/>
      <c r="V73" s="1064">
        <v>90</v>
      </c>
      <c r="W73" s="1064"/>
      <c r="X73" s="1064"/>
      <c r="Y73" s="1064"/>
      <c r="Z73" s="1064"/>
      <c r="AA73" s="1064">
        <v>1</v>
      </c>
      <c r="AB73" s="1064"/>
      <c r="AC73" s="1064"/>
      <c r="AD73" s="1064"/>
      <c r="AE73" s="1064"/>
      <c r="AF73" s="1064">
        <v>1</v>
      </c>
      <c r="AG73" s="1064"/>
      <c r="AH73" s="1064"/>
      <c r="AI73" s="1064"/>
      <c r="AJ73" s="1064"/>
      <c r="AK73" s="1064" t="s">
        <v>606</v>
      </c>
      <c r="AL73" s="1064"/>
      <c r="AM73" s="1064"/>
      <c r="AN73" s="1064"/>
      <c r="AO73" s="1064"/>
      <c r="AP73" s="1064" t="s">
        <v>606</v>
      </c>
      <c r="AQ73" s="1064"/>
      <c r="AR73" s="1064"/>
      <c r="AS73" s="1064"/>
      <c r="AT73" s="1064"/>
      <c r="AU73" s="1064" t="s">
        <v>609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598</v>
      </c>
      <c r="C74" s="1068"/>
      <c r="D74" s="1068"/>
      <c r="E74" s="1068"/>
      <c r="F74" s="1068"/>
      <c r="G74" s="1068"/>
      <c r="H74" s="1068"/>
      <c r="I74" s="1068"/>
      <c r="J74" s="1068"/>
      <c r="K74" s="1068"/>
      <c r="L74" s="1068"/>
      <c r="M74" s="1068"/>
      <c r="N74" s="1068"/>
      <c r="O74" s="1068"/>
      <c r="P74" s="1069"/>
      <c r="Q74" s="1070">
        <v>2364</v>
      </c>
      <c r="R74" s="1064"/>
      <c r="S74" s="1064"/>
      <c r="T74" s="1064"/>
      <c r="U74" s="1064"/>
      <c r="V74" s="1064">
        <v>2337</v>
      </c>
      <c r="W74" s="1064"/>
      <c r="X74" s="1064"/>
      <c r="Y74" s="1064"/>
      <c r="Z74" s="1064"/>
      <c r="AA74" s="1064">
        <v>27</v>
      </c>
      <c r="AB74" s="1064"/>
      <c r="AC74" s="1064"/>
      <c r="AD74" s="1064"/>
      <c r="AE74" s="1064"/>
      <c r="AF74" s="1064">
        <v>27</v>
      </c>
      <c r="AG74" s="1064"/>
      <c r="AH74" s="1064"/>
      <c r="AI74" s="1064"/>
      <c r="AJ74" s="1064"/>
      <c r="AK74" s="1064">
        <v>9</v>
      </c>
      <c r="AL74" s="1064"/>
      <c r="AM74" s="1064"/>
      <c r="AN74" s="1064"/>
      <c r="AO74" s="1064"/>
      <c r="AP74" s="1064">
        <v>1467</v>
      </c>
      <c r="AQ74" s="1064"/>
      <c r="AR74" s="1064"/>
      <c r="AS74" s="1064"/>
      <c r="AT74" s="1064"/>
      <c r="AU74" s="1064">
        <v>69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599</v>
      </c>
      <c r="C75" s="1068"/>
      <c r="D75" s="1068"/>
      <c r="E75" s="1068"/>
      <c r="F75" s="1068"/>
      <c r="G75" s="1068"/>
      <c r="H75" s="1068"/>
      <c r="I75" s="1068"/>
      <c r="J75" s="1068"/>
      <c r="K75" s="1068"/>
      <c r="L75" s="1068"/>
      <c r="M75" s="1068"/>
      <c r="N75" s="1068"/>
      <c r="O75" s="1068"/>
      <c r="P75" s="1069"/>
      <c r="Q75" s="1071">
        <v>175</v>
      </c>
      <c r="R75" s="1072"/>
      <c r="S75" s="1072"/>
      <c r="T75" s="1072"/>
      <c r="U75" s="1073"/>
      <c r="V75" s="1074">
        <v>166</v>
      </c>
      <c r="W75" s="1072"/>
      <c r="X75" s="1072"/>
      <c r="Y75" s="1072"/>
      <c r="Z75" s="1073"/>
      <c r="AA75" s="1074">
        <v>9</v>
      </c>
      <c r="AB75" s="1072"/>
      <c r="AC75" s="1072"/>
      <c r="AD75" s="1072"/>
      <c r="AE75" s="1073"/>
      <c r="AF75" s="1074">
        <v>9</v>
      </c>
      <c r="AG75" s="1072"/>
      <c r="AH75" s="1072"/>
      <c r="AI75" s="1072"/>
      <c r="AJ75" s="1073"/>
      <c r="AK75" s="1074">
        <v>20</v>
      </c>
      <c r="AL75" s="1072"/>
      <c r="AM75" s="1072"/>
      <c r="AN75" s="1072"/>
      <c r="AO75" s="1073"/>
      <c r="AP75" s="1074" t="s">
        <v>606</v>
      </c>
      <c r="AQ75" s="1072"/>
      <c r="AR75" s="1072"/>
      <c r="AS75" s="1072"/>
      <c r="AT75" s="1073"/>
      <c r="AU75" s="1074" t="s">
        <v>606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600</v>
      </c>
      <c r="C76" s="1068"/>
      <c r="D76" s="1068"/>
      <c r="E76" s="1068"/>
      <c r="F76" s="1068"/>
      <c r="G76" s="1068"/>
      <c r="H76" s="1068"/>
      <c r="I76" s="1068"/>
      <c r="J76" s="1068"/>
      <c r="K76" s="1068"/>
      <c r="L76" s="1068"/>
      <c r="M76" s="1068"/>
      <c r="N76" s="1068"/>
      <c r="O76" s="1068"/>
      <c r="P76" s="1069"/>
      <c r="Q76" s="1071">
        <v>191</v>
      </c>
      <c r="R76" s="1072"/>
      <c r="S76" s="1072"/>
      <c r="T76" s="1072"/>
      <c r="U76" s="1073"/>
      <c r="V76" s="1074">
        <v>179</v>
      </c>
      <c r="W76" s="1072"/>
      <c r="X76" s="1072"/>
      <c r="Y76" s="1072"/>
      <c r="Z76" s="1073"/>
      <c r="AA76" s="1074">
        <v>12</v>
      </c>
      <c r="AB76" s="1072"/>
      <c r="AC76" s="1072"/>
      <c r="AD76" s="1072"/>
      <c r="AE76" s="1073"/>
      <c r="AF76" s="1074">
        <v>12</v>
      </c>
      <c r="AG76" s="1072"/>
      <c r="AH76" s="1072"/>
      <c r="AI76" s="1072"/>
      <c r="AJ76" s="1073"/>
      <c r="AK76" s="1074" t="s">
        <v>606</v>
      </c>
      <c r="AL76" s="1072"/>
      <c r="AM76" s="1072"/>
      <c r="AN76" s="1072"/>
      <c r="AO76" s="1073"/>
      <c r="AP76" s="1074" t="s">
        <v>607</v>
      </c>
      <c r="AQ76" s="1072"/>
      <c r="AR76" s="1072"/>
      <c r="AS76" s="1072"/>
      <c r="AT76" s="1073"/>
      <c r="AU76" s="1074" t="s">
        <v>606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601</v>
      </c>
      <c r="C77" s="1068"/>
      <c r="D77" s="1068"/>
      <c r="E77" s="1068"/>
      <c r="F77" s="1068"/>
      <c r="G77" s="1068"/>
      <c r="H77" s="1068"/>
      <c r="I77" s="1068"/>
      <c r="J77" s="1068"/>
      <c r="K77" s="1068"/>
      <c r="L77" s="1068"/>
      <c r="M77" s="1068"/>
      <c r="N77" s="1068"/>
      <c r="O77" s="1068"/>
      <c r="P77" s="1069"/>
      <c r="Q77" s="1071">
        <v>173</v>
      </c>
      <c r="R77" s="1072"/>
      <c r="S77" s="1072"/>
      <c r="T77" s="1072"/>
      <c r="U77" s="1073"/>
      <c r="V77" s="1074">
        <v>151</v>
      </c>
      <c r="W77" s="1072"/>
      <c r="X77" s="1072"/>
      <c r="Y77" s="1072"/>
      <c r="Z77" s="1073"/>
      <c r="AA77" s="1074">
        <v>22</v>
      </c>
      <c r="AB77" s="1072"/>
      <c r="AC77" s="1072"/>
      <c r="AD77" s="1072"/>
      <c r="AE77" s="1073"/>
      <c r="AF77" s="1074">
        <v>22</v>
      </c>
      <c r="AG77" s="1072"/>
      <c r="AH77" s="1072"/>
      <c r="AI77" s="1072"/>
      <c r="AJ77" s="1073"/>
      <c r="AK77" s="1074">
        <v>42</v>
      </c>
      <c r="AL77" s="1072"/>
      <c r="AM77" s="1072"/>
      <c r="AN77" s="1072"/>
      <c r="AO77" s="1073"/>
      <c r="AP77" s="1074" t="s">
        <v>606</v>
      </c>
      <c r="AQ77" s="1072"/>
      <c r="AR77" s="1072"/>
      <c r="AS77" s="1072"/>
      <c r="AT77" s="1073"/>
      <c r="AU77" s="1074" t="s">
        <v>606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602</v>
      </c>
      <c r="C78" s="1068"/>
      <c r="D78" s="1068"/>
      <c r="E78" s="1068"/>
      <c r="F78" s="1068"/>
      <c r="G78" s="1068"/>
      <c r="H78" s="1068"/>
      <c r="I78" s="1068"/>
      <c r="J78" s="1068"/>
      <c r="K78" s="1068"/>
      <c r="L78" s="1068"/>
      <c r="M78" s="1068"/>
      <c r="N78" s="1068"/>
      <c r="O78" s="1068"/>
      <c r="P78" s="1069"/>
      <c r="Q78" s="1070">
        <v>783718</v>
      </c>
      <c r="R78" s="1064"/>
      <c r="S78" s="1064"/>
      <c r="T78" s="1064"/>
      <c r="U78" s="1064"/>
      <c r="V78" s="1064">
        <v>768737</v>
      </c>
      <c r="W78" s="1064"/>
      <c r="X78" s="1064"/>
      <c r="Y78" s="1064"/>
      <c r="Z78" s="1064"/>
      <c r="AA78" s="1064">
        <v>14981</v>
      </c>
      <c r="AB78" s="1064"/>
      <c r="AC78" s="1064"/>
      <c r="AD78" s="1064"/>
      <c r="AE78" s="1064"/>
      <c r="AF78" s="1064">
        <v>14981</v>
      </c>
      <c r="AG78" s="1064"/>
      <c r="AH78" s="1064"/>
      <c r="AI78" s="1064"/>
      <c r="AJ78" s="1064"/>
      <c r="AK78" s="1064">
        <v>4096</v>
      </c>
      <c r="AL78" s="1064"/>
      <c r="AM78" s="1064"/>
      <c r="AN78" s="1064"/>
      <c r="AO78" s="1064"/>
      <c r="AP78" s="1064" t="s">
        <v>606</v>
      </c>
      <c r="AQ78" s="1064"/>
      <c r="AR78" s="1064"/>
      <c r="AS78" s="1064"/>
      <c r="AT78" s="1064"/>
      <c r="AU78" s="1064" t="s">
        <v>606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603</v>
      </c>
      <c r="C79" s="1068"/>
      <c r="D79" s="1068"/>
      <c r="E79" s="1068"/>
      <c r="F79" s="1068"/>
      <c r="G79" s="1068"/>
      <c r="H79" s="1068"/>
      <c r="I79" s="1068"/>
      <c r="J79" s="1068"/>
      <c r="K79" s="1068"/>
      <c r="L79" s="1068"/>
      <c r="M79" s="1068"/>
      <c r="N79" s="1068"/>
      <c r="O79" s="1068"/>
      <c r="P79" s="1069"/>
      <c r="Q79" s="1070">
        <v>204</v>
      </c>
      <c r="R79" s="1064"/>
      <c r="S79" s="1064"/>
      <c r="T79" s="1064"/>
      <c r="U79" s="1064"/>
      <c r="V79" s="1064">
        <v>196</v>
      </c>
      <c r="W79" s="1064"/>
      <c r="X79" s="1064"/>
      <c r="Y79" s="1064"/>
      <c r="Z79" s="1064"/>
      <c r="AA79" s="1064">
        <v>9</v>
      </c>
      <c r="AB79" s="1064"/>
      <c r="AC79" s="1064"/>
      <c r="AD79" s="1064"/>
      <c r="AE79" s="1064"/>
      <c r="AF79" s="1064">
        <v>9</v>
      </c>
      <c r="AG79" s="1064"/>
      <c r="AH79" s="1064"/>
      <c r="AI79" s="1064"/>
      <c r="AJ79" s="1064"/>
      <c r="AK79" s="1064" t="s">
        <v>606</v>
      </c>
      <c r="AL79" s="1064"/>
      <c r="AM79" s="1064"/>
      <c r="AN79" s="1064"/>
      <c r="AO79" s="1064"/>
      <c r="AP79" s="1064" t="s">
        <v>606</v>
      </c>
      <c r="AQ79" s="1064"/>
      <c r="AR79" s="1064"/>
      <c r="AS79" s="1064"/>
      <c r="AT79" s="1064"/>
      <c r="AU79" s="1064" t="s">
        <v>609</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604</v>
      </c>
      <c r="C80" s="1068"/>
      <c r="D80" s="1068"/>
      <c r="E80" s="1068"/>
      <c r="F80" s="1068"/>
      <c r="G80" s="1068"/>
      <c r="H80" s="1068"/>
      <c r="I80" s="1068"/>
      <c r="J80" s="1068"/>
      <c r="K80" s="1068"/>
      <c r="L80" s="1068"/>
      <c r="M80" s="1068"/>
      <c r="N80" s="1068"/>
      <c r="O80" s="1068"/>
      <c r="P80" s="1069"/>
      <c r="Q80" s="1070">
        <v>65</v>
      </c>
      <c r="R80" s="1064"/>
      <c r="S80" s="1064"/>
      <c r="T80" s="1064"/>
      <c r="U80" s="1064"/>
      <c r="V80" s="1064">
        <v>65</v>
      </c>
      <c r="W80" s="1064"/>
      <c r="X80" s="1064"/>
      <c r="Y80" s="1064"/>
      <c r="Z80" s="1064"/>
      <c r="AA80" s="1064" t="s">
        <v>606</v>
      </c>
      <c r="AB80" s="1064"/>
      <c r="AC80" s="1064"/>
      <c r="AD80" s="1064"/>
      <c r="AE80" s="1064"/>
      <c r="AF80" s="1064" t="s">
        <v>606</v>
      </c>
      <c r="AG80" s="1064"/>
      <c r="AH80" s="1064"/>
      <c r="AI80" s="1064"/>
      <c r="AJ80" s="1064"/>
      <c r="AK80" s="1064" t="s">
        <v>606</v>
      </c>
      <c r="AL80" s="1064"/>
      <c r="AM80" s="1064"/>
      <c r="AN80" s="1064"/>
      <c r="AO80" s="1064"/>
      <c r="AP80" s="1064" t="s">
        <v>606</v>
      </c>
      <c r="AQ80" s="1064"/>
      <c r="AR80" s="1064"/>
      <c r="AS80" s="1064"/>
      <c r="AT80" s="1064"/>
      <c r="AU80" s="1064" t="s">
        <v>606</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400</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16918</v>
      </c>
      <c r="AG88" s="1052"/>
      <c r="AH88" s="1052"/>
      <c r="AI88" s="1052"/>
      <c r="AJ88" s="1052"/>
      <c r="AK88" s="1056"/>
      <c r="AL88" s="1056"/>
      <c r="AM88" s="1056"/>
      <c r="AN88" s="1056"/>
      <c r="AO88" s="1056"/>
      <c r="AP88" s="1052">
        <f>SUM(AP68:AT87)</f>
        <v>1503</v>
      </c>
      <c r="AQ88" s="1052"/>
      <c r="AR88" s="1052"/>
      <c r="AS88" s="1052"/>
      <c r="AT88" s="1052"/>
      <c r="AU88" s="1052">
        <f>SUM(AU68:AY87)</f>
        <v>70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f>
        <v>17</v>
      </c>
      <c r="CS102" s="1044"/>
      <c r="CT102" s="1044"/>
      <c r="CU102" s="1044"/>
      <c r="CV102" s="1045"/>
      <c r="CW102" s="1043">
        <f t="shared" ref="CW102" si="0">SUM(CW7:DA8)</f>
        <v>0</v>
      </c>
      <c r="CX102" s="1044"/>
      <c r="CY102" s="1044"/>
      <c r="CZ102" s="1044"/>
      <c r="DA102" s="1045"/>
      <c r="DB102" s="1043">
        <f t="shared" ref="DB102" si="1">SUM(DB7:DF8)</f>
        <v>0</v>
      </c>
      <c r="DC102" s="1044"/>
      <c r="DD102" s="1044"/>
      <c r="DE102" s="1044"/>
      <c r="DF102" s="1045"/>
      <c r="DG102" s="1043">
        <f t="shared" ref="DG102" si="2">SUM(DG7:DK8)</f>
        <v>0</v>
      </c>
      <c r="DH102" s="1044"/>
      <c r="DI102" s="1044"/>
      <c r="DJ102" s="1044"/>
      <c r="DK102" s="1045"/>
      <c r="DL102" s="1043">
        <f t="shared" ref="DL102" si="3">SUM(DL7:DP8)</f>
        <v>0</v>
      </c>
      <c r="DM102" s="1044"/>
      <c r="DN102" s="1044"/>
      <c r="DO102" s="1044"/>
      <c r="DP102" s="1045"/>
      <c r="DQ102" s="1043">
        <f t="shared" ref="DQ102" si="4">SUM(DQ7:DU8)</f>
        <v>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317</v>
      </c>
      <c r="AG109" s="987"/>
      <c r="AH109" s="987"/>
      <c r="AI109" s="987"/>
      <c r="AJ109" s="988"/>
      <c r="AK109" s="989" t="s">
        <v>316</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317</v>
      </c>
      <c r="BW109" s="987"/>
      <c r="BX109" s="987"/>
      <c r="BY109" s="987"/>
      <c r="BZ109" s="988"/>
      <c r="CA109" s="989" t="s">
        <v>316</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317</v>
      </c>
      <c r="DM109" s="987"/>
      <c r="DN109" s="987"/>
      <c r="DO109" s="987"/>
      <c r="DP109" s="988"/>
      <c r="DQ109" s="989" t="s">
        <v>316</v>
      </c>
      <c r="DR109" s="987"/>
      <c r="DS109" s="987"/>
      <c r="DT109" s="987"/>
      <c r="DU109" s="988"/>
      <c r="DV109" s="989" t="s">
        <v>438</v>
      </c>
      <c r="DW109" s="987"/>
      <c r="DX109" s="987"/>
      <c r="DY109" s="987"/>
      <c r="DZ109" s="1018"/>
    </row>
    <row r="110" spans="1:131" s="247" customFormat="1" ht="26.25" customHeight="1">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1133835</v>
      </c>
      <c r="AB110" s="980"/>
      <c r="AC110" s="980"/>
      <c r="AD110" s="980"/>
      <c r="AE110" s="981"/>
      <c r="AF110" s="982">
        <v>1185712</v>
      </c>
      <c r="AG110" s="980"/>
      <c r="AH110" s="980"/>
      <c r="AI110" s="980"/>
      <c r="AJ110" s="981"/>
      <c r="AK110" s="982">
        <v>1141034</v>
      </c>
      <c r="AL110" s="980"/>
      <c r="AM110" s="980"/>
      <c r="AN110" s="980"/>
      <c r="AO110" s="981"/>
      <c r="AP110" s="983">
        <v>69.099999999999994</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11689537</v>
      </c>
      <c r="BR110" s="927"/>
      <c r="BS110" s="927"/>
      <c r="BT110" s="927"/>
      <c r="BU110" s="927"/>
      <c r="BV110" s="927">
        <v>13780056</v>
      </c>
      <c r="BW110" s="927"/>
      <c r="BX110" s="927"/>
      <c r="BY110" s="927"/>
      <c r="BZ110" s="927"/>
      <c r="CA110" s="927">
        <v>17294376</v>
      </c>
      <c r="CB110" s="927"/>
      <c r="CC110" s="927"/>
      <c r="CD110" s="927"/>
      <c r="CE110" s="927"/>
      <c r="CF110" s="951">
        <v>1046.7</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402</v>
      </c>
      <c r="DH110" s="927"/>
      <c r="DI110" s="927"/>
      <c r="DJ110" s="927"/>
      <c r="DK110" s="927"/>
      <c r="DL110" s="927" t="s">
        <v>402</v>
      </c>
      <c r="DM110" s="927"/>
      <c r="DN110" s="927"/>
      <c r="DO110" s="927"/>
      <c r="DP110" s="927"/>
      <c r="DQ110" s="927" t="s">
        <v>444</v>
      </c>
      <c r="DR110" s="927"/>
      <c r="DS110" s="927"/>
      <c r="DT110" s="927"/>
      <c r="DU110" s="927"/>
      <c r="DV110" s="928" t="s">
        <v>402</v>
      </c>
      <c r="DW110" s="928"/>
      <c r="DX110" s="928"/>
      <c r="DY110" s="928"/>
      <c r="DZ110" s="929"/>
    </row>
    <row r="111" spans="1:131" s="247" customFormat="1" ht="26.25" customHeight="1">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402</v>
      </c>
      <c r="AB111" s="1008"/>
      <c r="AC111" s="1008"/>
      <c r="AD111" s="1008"/>
      <c r="AE111" s="1009"/>
      <c r="AF111" s="1010" t="s">
        <v>446</v>
      </c>
      <c r="AG111" s="1008"/>
      <c r="AH111" s="1008"/>
      <c r="AI111" s="1008"/>
      <c r="AJ111" s="1009"/>
      <c r="AK111" s="1010" t="s">
        <v>446</v>
      </c>
      <c r="AL111" s="1008"/>
      <c r="AM111" s="1008"/>
      <c r="AN111" s="1008"/>
      <c r="AO111" s="1009"/>
      <c r="AP111" s="1011" t="s">
        <v>446</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446</v>
      </c>
      <c r="BR111" s="899"/>
      <c r="BS111" s="899"/>
      <c r="BT111" s="899"/>
      <c r="BU111" s="899"/>
      <c r="BV111" s="899" t="s">
        <v>444</v>
      </c>
      <c r="BW111" s="899"/>
      <c r="BX111" s="899"/>
      <c r="BY111" s="899"/>
      <c r="BZ111" s="899"/>
      <c r="CA111" s="899" t="s">
        <v>402</v>
      </c>
      <c r="CB111" s="899"/>
      <c r="CC111" s="899"/>
      <c r="CD111" s="899"/>
      <c r="CE111" s="899"/>
      <c r="CF111" s="960" t="s">
        <v>402</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402</v>
      </c>
      <c r="DH111" s="899"/>
      <c r="DI111" s="899"/>
      <c r="DJ111" s="899"/>
      <c r="DK111" s="899"/>
      <c r="DL111" s="899" t="s">
        <v>444</v>
      </c>
      <c r="DM111" s="899"/>
      <c r="DN111" s="899"/>
      <c r="DO111" s="899"/>
      <c r="DP111" s="899"/>
      <c r="DQ111" s="899" t="s">
        <v>419</v>
      </c>
      <c r="DR111" s="899"/>
      <c r="DS111" s="899"/>
      <c r="DT111" s="899"/>
      <c r="DU111" s="899"/>
      <c r="DV111" s="876" t="s">
        <v>419</v>
      </c>
      <c r="DW111" s="876"/>
      <c r="DX111" s="876"/>
      <c r="DY111" s="876"/>
      <c r="DZ111" s="877"/>
    </row>
    <row r="112" spans="1:131" s="247" customFormat="1" ht="26.25" customHeight="1">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451</v>
      </c>
      <c r="AB112" s="862"/>
      <c r="AC112" s="862"/>
      <c r="AD112" s="862"/>
      <c r="AE112" s="863"/>
      <c r="AF112" s="864" t="s">
        <v>451</v>
      </c>
      <c r="AG112" s="862"/>
      <c r="AH112" s="862"/>
      <c r="AI112" s="862"/>
      <c r="AJ112" s="863"/>
      <c r="AK112" s="864" t="s">
        <v>402</v>
      </c>
      <c r="AL112" s="862"/>
      <c r="AM112" s="862"/>
      <c r="AN112" s="862"/>
      <c r="AO112" s="863"/>
      <c r="AP112" s="909" t="s">
        <v>402</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t="s">
        <v>402</v>
      </c>
      <c r="BR112" s="899"/>
      <c r="BS112" s="899"/>
      <c r="BT112" s="899"/>
      <c r="BU112" s="899"/>
      <c r="BV112" s="899" t="s">
        <v>402</v>
      </c>
      <c r="BW112" s="899"/>
      <c r="BX112" s="899"/>
      <c r="BY112" s="899"/>
      <c r="BZ112" s="899"/>
      <c r="CA112" s="899">
        <v>746893</v>
      </c>
      <c r="CB112" s="899"/>
      <c r="CC112" s="899"/>
      <c r="CD112" s="899"/>
      <c r="CE112" s="899"/>
      <c r="CF112" s="960">
        <v>45.2</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402</v>
      </c>
      <c r="DH112" s="899"/>
      <c r="DI112" s="899"/>
      <c r="DJ112" s="899"/>
      <c r="DK112" s="899"/>
      <c r="DL112" s="899" t="s">
        <v>451</v>
      </c>
      <c r="DM112" s="899"/>
      <c r="DN112" s="899"/>
      <c r="DO112" s="899"/>
      <c r="DP112" s="899"/>
      <c r="DQ112" s="899" t="s">
        <v>454</v>
      </c>
      <c r="DR112" s="899"/>
      <c r="DS112" s="899"/>
      <c r="DT112" s="899"/>
      <c r="DU112" s="899"/>
      <c r="DV112" s="876" t="s">
        <v>451</v>
      </c>
      <c r="DW112" s="876"/>
      <c r="DX112" s="876"/>
      <c r="DY112" s="876"/>
      <c r="DZ112" s="877"/>
    </row>
    <row r="113" spans="1:130" s="247" customFormat="1" ht="26.25" customHeight="1">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6407</v>
      </c>
      <c r="AB113" s="1008"/>
      <c r="AC113" s="1008"/>
      <c r="AD113" s="1008"/>
      <c r="AE113" s="1009"/>
      <c r="AF113" s="1010">
        <v>18200</v>
      </c>
      <c r="AG113" s="1008"/>
      <c r="AH113" s="1008"/>
      <c r="AI113" s="1008"/>
      <c r="AJ113" s="1009"/>
      <c r="AK113" s="1010">
        <v>38144</v>
      </c>
      <c r="AL113" s="1008"/>
      <c r="AM113" s="1008"/>
      <c r="AN113" s="1008"/>
      <c r="AO113" s="1009"/>
      <c r="AP113" s="1011">
        <v>2.2999999999999998</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109167</v>
      </c>
      <c r="BR113" s="899"/>
      <c r="BS113" s="899"/>
      <c r="BT113" s="899"/>
      <c r="BU113" s="899"/>
      <c r="BV113" s="899">
        <v>104824</v>
      </c>
      <c r="BW113" s="899"/>
      <c r="BX113" s="899"/>
      <c r="BY113" s="899"/>
      <c r="BZ113" s="899"/>
      <c r="CA113" s="899">
        <v>70280</v>
      </c>
      <c r="CB113" s="899"/>
      <c r="CC113" s="899"/>
      <c r="CD113" s="899"/>
      <c r="CE113" s="899"/>
      <c r="CF113" s="960">
        <v>4.3</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402</v>
      </c>
      <c r="DH113" s="862"/>
      <c r="DI113" s="862"/>
      <c r="DJ113" s="862"/>
      <c r="DK113" s="863"/>
      <c r="DL113" s="864" t="s">
        <v>402</v>
      </c>
      <c r="DM113" s="862"/>
      <c r="DN113" s="862"/>
      <c r="DO113" s="862"/>
      <c r="DP113" s="863"/>
      <c r="DQ113" s="864" t="s">
        <v>402</v>
      </c>
      <c r="DR113" s="862"/>
      <c r="DS113" s="862"/>
      <c r="DT113" s="862"/>
      <c r="DU113" s="863"/>
      <c r="DV113" s="909" t="s">
        <v>451</v>
      </c>
      <c r="DW113" s="910"/>
      <c r="DX113" s="910"/>
      <c r="DY113" s="910"/>
      <c r="DZ113" s="911"/>
    </row>
    <row r="114" spans="1:130" s="247" customFormat="1" ht="26.25" customHeight="1">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7801</v>
      </c>
      <c r="AB114" s="862"/>
      <c r="AC114" s="862"/>
      <c r="AD114" s="862"/>
      <c r="AE114" s="863"/>
      <c r="AF114" s="864">
        <v>8094</v>
      </c>
      <c r="AG114" s="862"/>
      <c r="AH114" s="862"/>
      <c r="AI114" s="862"/>
      <c r="AJ114" s="863"/>
      <c r="AK114" s="864">
        <v>9452</v>
      </c>
      <c r="AL114" s="862"/>
      <c r="AM114" s="862"/>
      <c r="AN114" s="862"/>
      <c r="AO114" s="863"/>
      <c r="AP114" s="909">
        <v>0.6</v>
      </c>
      <c r="AQ114" s="910"/>
      <c r="AR114" s="910"/>
      <c r="AS114" s="910"/>
      <c r="AT114" s="911"/>
      <c r="AU114" s="1021"/>
      <c r="AV114" s="1022"/>
      <c r="AW114" s="1022"/>
      <c r="AX114" s="1022"/>
      <c r="AY114" s="1022"/>
      <c r="AZ114" s="897" t="s">
        <v>459</v>
      </c>
      <c r="BA114" s="832"/>
      <c r="BB114" s="832"/>
      <c r="BC114" s="832"/>
      <c r="BD114" s="832"/>
      <c r="BE114" s="832"/>
      <c r="BF114" s="832"/>
      <c r="BG114" s="832"/>
      <c r="BH114" s="832"/>
      <c r="BI114" s="832"/>
      <c r="BJ114" s="832"/>
      <c r="BK114" s="832"/>
      <c r="BL114" s="832"/>
      <c r="BM114" s="832"/>
      <c r="BN114" s="832"/>
      <c r="BO114" s="832"/>
      <c r="BP114" s="833"/>
      <c r="BQ114" s="898">
        <v>707295</v>
      </c>
      <c r="BR114" s="899"/>
      <c r="BS114" s="899"/>
      <c r="BT114" s="899"/>
      <c r="BU114" s="899"/>
      <c r="BV114" s="899">
        <v>700629</v>
      </c>
      <c r="BW114" s="899"/>
      <c r="BX114" s="899"/>
      <c r="BY114" s="899"/>
      <c r="BZ114" s="899"/>
      <c r="CA114" s="899">
        <v>637641</v>
      </c>
      <c r="CB114" s="899"/>
      <c r="CC114" s="899"/>
      <c r="CD114" s="899"/>
      <c r="CE114" s="899"/>
      <c r="CF114" s="960">
        <v>38.6</v>
      </c>
      <c r="CG114" s="961"/>
      <c r="CH114" s="961"/>
      <c r="CI114" s="961"/>
      <c r="CJ114" s="961"/>
      <c r="CK114" s="1016"/>
      <c r="CL114" s="90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402</v>
      </c>
      <c r="DH114" s="862"/>
      <c r="DI114" s="862"/>
      <c r="DJ114" s="862"/>
      <c r="DK114" s="863"/>
      <c r="DL114" s="864" t="s">
        <v>402</v>
      </c>
      <c r="DM114" s="862"/>
      <c r="DN114" s="862"/>
      <c r="DO114" s="862"/>
      <c r="DP114" s="863"/>
      <c r="DQ114" s="864" t="s">
        <v>402</v>
      </c>
      <c r="DR114" s="862"/>
      <c r="DS114" s="862"/>
      <c r="DT114" s="862"/>
      <c r="DU114" s="863"/>
      <c r="DV114" s="909" t="s">
        <v>402</v>
      </c>
      <c r="DW114" s="910"/>
      <c r="DX114" s="910"/>
      <c r="DY114" s="910"/>
      <c r="DZ114" s="911"/>
    </row>
    <row r="115" spans="1:130" s="247" customFormat="1" ht="26.25" customHeight="1">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454</v>
      </c>
      <c r="AB115" s="1008"/>
      <c r="AC115" s="1008"/>
      <c r="AD115" s="1008"/>
      <c r="AE115" s="1009"/>
      <c r="AF115" s="1010" t="s">
        <v>402</v>
      </c>
      <c r="AG115" s="1008"/>
      <c r="AH115" s="1008"/>
      <c r="AI115" s="1008"/>
      <c r="AJ115" s="1009"/>
      <c r="AK115" s="1010" t="s">
        <v>451</v>
      </c>
      <c r="AL115" s="1008"/>
      <c r="AM115" s="1008"/>
      <c r="AN115" s="1008"/>
      <c r="AO115" s="1009"/>
      <c r="AP115" s="1011" t="s">
        <v>402</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t="s">
        <v>402</v>
      </c>
      <c r="BR115" s="899"/>
      <c r="BS115" s="899"/>
      <c r="BT115" s="899"/>
      <c r="BU115" s="899"/>
      <c r="BV115" s="899" t="s">
        <v>402</v>
      </c>
      <c r="BW115" s="899"/>
      <c r="BX115" s="899"/>
      <c r="BY115" s="899"/>
      <c r="BZ115" s="899"/>
      <c r="CA115" s="899" t="s">
        <v>402</v>
      </c>
      <c r="CB115" s="899"/>
      <c r="CC115" s="899"/>
      <c r="CD115" s="899"/>
      <c r="CE115" s="899"/>
      <c r="CF115" s="960" t="s">
        <v>463</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454</v>
      </c>
      <c r="DH115" s="862"/>
      <c r="DI115" s="862"/>
      <c r="DJ115" s="862"/>
      <c r="DK115" s="863"/>
      <c r="DL115" s="864" t="s">
        <v>402</v>
      </c>
      <c r="DM115" s="862"/>
      <c r="DN115" s="862"/>
      <c r="DO115" s="862"/>
      <c r="DP115" s="863"/>
      <c r="DQ115" s="864" t="s">
        <v>454</v>
      </c>
      <c r="DR115" s="862"/>
      <c r="DS115" s="862"/>
      <c r="DT115" s="862"/>
      <c r="DU115" s="863"/>
      <c r="DV115" s="909" t="s">
        <v>402</v>
      </c>
      <c r="DW115" s="910"/>
      <c r="DX115" s="910"/>
      <c r="DY115" s="910"/>
      <c r="DZ115" s="911"/>
    </row>
    <row r="116" spans="1:130" s="247" customFormat="1" ht="26.25" customHeight="1">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402</v>
      </c>
      <c r="AB116" s="862"/>
      <c r="AC116" s="862"/>
      <c r="AD116" s="862"/>
      <c r="AE116" s="863"/>
      <c r="AF116" s="864" t="s">
        <v>446</v>
      </c>
      <c r="AG116" s="862"/>
      <c r="AH116" s="862"/>
      <c r="AI116" s="862"/>
      <c r="AJ116" s="863"/>
      <c r="AK116" s="864" t="s">
        <v>402</v>
      </c>
      <c r="AL116" s="862"/>
      <c r="AM116" s="862"/>
      <c r="AN116" s="862"/>
      <c r="AO116" s="863"/>
      <c r="AP116" s="909" t="s">
        <v>451</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402</v>
      </c>
      <c r="BR116" s="899"/>
      <c r="BS116" s="899"/>
      <c r="BT116" s="899"/>
      <c r="BU116" s="899"/>
      <c r="BV116" s="899" t="s">
        <v>444</v>
      </c>
      <c r="BW116" s="899"/>
      <c r="BX116" s="899"/>
      <c r="BY116" s="899"/>
      <c r="BZ116" s="899"/>
      <c r="CA116" s="899" t="s">
        <v>454</v>
      </c>
      <c r="CB116" s="899"/>
      <c r="CC116" s="899"/>
      <c r="CD116" s="899"/>
      <c r="CE116" s="899"/>
      <c r="CF116" s="960" t="s">
        <v>402</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402</v>
      </c>
      <c r="DH116" s="862"/>
      <c r="DI116" s="862"/>
      <c r="DJ116" s="862"/>
      <c r="DK116" s="863"/>
      <c r="DL116" s="864" t="s">
        <v>451</v>
      </c>
      <c r="DM116" s="862"/>
      <c r="DN116" s="862"/>
      <c r="DO116" s="862"/>
      <c r="DP116" s="863"/>
      <c r="DQ116" s="864" t="s">
        <v>402</v>
      </c>
      <c r="DR116" s="862"/>
      <c r="DS116" s="862"/>
      <c r="DT116" s="862"/>
      <c r="DU116" s="863"/>
      <c r="DV116" s="909" t="s">
        <v>402</v>
      </c>
      <c r="DW116" s="910"/>
      <c r="DX116" s="910"/>
      <c r="DY116" s="910"/>
      <c r="DZ116" s="911"/>
    </row>
    <row r="117" spans="1:130" s="247" customFormat="1" ht="26.25" customHeight="1">
      <c r="A117" s="986" t="s">
        <v>194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1148043</v>
      </c>
      <c r="AB117" s="994"/>
      <c r="AC117" s="994"/>
      <c r="AD117" s="994"/>
      <c r="AE117" s="995"/>
      <c r="AF117" s="996">
        <v>1212006</v>
      </c>
      <c r="AG117" s="994"/>
      <c r="AH117" s="994"/>
      <c r="AI117" s="994"/>
      <c r="AJ117" s="995"/>
      <c r="AK117" s="996">
        <v>1188630</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451</v>
      </c>
      <c r="BR117" s="899"/>
      <c r="BS117" s="899"/>
      <c r="BT117" s="899"/>
      <c r="BU117" s="899"/>
      <c r="BV117" s="899" t="s">
        <v>444</v>
      </c>
      <c r="BW117" s="899"/>
      <c r="BX117" s="899"/>
      <c r="BY117" s="899"/>
      <c r="BZ117" s="899"/>
      <c r="CA117" s="899" t="s">
        <v>454</v>
      </c>
      <c r="CB117" s="899"/>
      <c r="CC117" s="899"/>
      <c r="CD117" s="899"/>
      <c r="CE117" s="899"/>
      <c r="CF117" s="960" t="s">
        <v>454</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451</v>
      </c>
      <c r="DH117" s="862"/>
      <c r="DI117" s="862"/>
      <c r="DJ117" s="862"/>
      <c r="DK117" s="863"/>
      <c r="DL117" s="864" t="s">
        <v>451</v>
      </c>
      <c r="DM117" s="862"/>
      <c r="DN117" s="862"/>
      <c r="DO117" s="862"/>
      <c r="DP117" s="863"/>
      <c r="DQ117" s="864" t="s">
        <v>444</v>
      </c>
      <c r="DR117" s="862"/>
      <c r="DS117" s="862"/>
      <c r="DT117" s="862"/>
      <c r="DU117" s="863"/>
      <c r="DV117" s="909" t="s">
        <v>454</v>
      </c>
      <c r="DW117" s="910"/>
      <c r="DX117" s="910"/>
      <c r="DY117" s="910"/>
      <c r="DZ117" s="911"/>
    </row>
    <row r="118" spans="1:130" s="247" customFormat="1" ht="26.25" customHeight="1">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317</v>
      </c>
      <c r="AG118" s="987"/>
      <c r="AH118" s="987"/>
      <c r="AI118" s="987"/>
      <c r="AJ118" s="988"/>
      <c r="AK118" s="989" t="s">
        <v>316</v>
      </c>
      <c r="AL118" s="987"/>
      <c r="AM118" s="987"/>
      <c r="AN118" s="987"/>
      <c r="AO118" s="988"/>
      <c r="AP118" s="990" t="s">
        <v>438</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402</v>
      </c>
      <c r="BR118" s="930"/>
      <c r="BS118" s="930"/>
      <c r="BT118" s="930"/>
      <c r="BU118" s="930"/>
      <c r="BV118" s="930" t="s">
        <v>446</v>
      </c>
      <c r="BW118" s="930"/>
      <c r="BX118" s="930"/>
      <c r="BY118" s="930"/>
      <c r="BZ118" s="930"/>
      <c r="CA118" s="930" t="s">
        <v>451</v>
      </c>
      <c r="CB118" s="930"/>
      <c r="CC118" s="930"/>
      <c r="CD118" s="930"/>
      <c r="CE118" s="930"/>
      <c r="CF118" s="960" t="s">
        <v>402</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402</v>
      </c>
      <c r="DH118" s="862"/>
      <c r="DI118" s="862"/>
      <c r="DJ118" s="862"/>
      <c r="DK118" s="863"/>
      <c r="DL118" s="864" t="s">
        <v>446</v>
      </c>
      <c r="DM118" s="862"/>
      <c r="DN118" s="862"/>
      <c r="DO118" s="862"/>
      <c r="DP118" s="863"/>
      <c r="DQ118" s="864" t="s">
        <v>402</v>
      </c>
      <c r="DR118" s="862"/>
      <c r="DS118" s="862"/>
      <c r="DT118" s="862"/>
      <c r="DU118" s="863"/>
      <c r="DV118" s="909" t="s">
        <v>451</v>
      </c>
      <c r="DW118" s="910"/>
      <c r="DX118" s="910"/>
      <c r="DY118" s="910"/>
      <c r="DZ118" s="911"/>
    </row>
    <row r="119" spans="1:130" s="247" customFormat="1" ht="26.25" customHeight="1">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454</v>
      </c>
      <c r="AB119" s="980"/>
      <c r="AC119" s="980"/>
      <c r="AD119" s="980"/>
      <c r="AE119" s="981"/>
      <c r="AF119" s="982" t="s">
        <v>402</v>
      </c>
      <c r="AG119" s="980"/>
      <c r="AH119" s="980"/>
      <c r="AI119" s="980"/>
      <c r="AJ119" s="981"/>
      <c r="AK119" s="982" t="s">
        <v>402</v>
      </c>
      <c r="AL119" s="980"/>
      <c r="AM119" s="980"/>
      <c r="AN119" s="980"/>
      <c r="AO119" s="981"/>
      <c r="AP119" s="983" t="s">
        <v>402</v>
      </c>
      <c r="AQ119" s="984"/>
      <c r="AR119" s="984"/>
      <c r="AS119" s="984"/>
      <c r="AT119" s="985"/>
      <c r="AU119" s="1023"/>
      <c r="AV119" s="1024"/>
      <c r="AW119" s="1024"/>
      <c r="AX119" s="1024"/>
      <c r="AY119" s="1024"/>
      <c r="AZ119" s="278" t="s">
        <v>194</v>
      </c>
      <c r="BA119" s="278"/>
      <c r="BB119" s="278"/>
      <c r="BC119" s="278"/>
      <c r="BD119" s="278"/>
      <c r="BE119" s="278"/>
      <c r="BF119" s="278"/>
      <c r="BG119" s="278"/>
      <c r="BH119" s="278"/>
      <c r="BI119" s="278"/>
      <c r="BJ119" s="278"/>
      <c r="BK119" s="278"/>
      <c r="BL119" s="278"/>
      <c r="BM119" s="278"/>
      <c r="BN119" s="278"/>
      <c r="BO119" s="962" t="s">
        <v>473</v>
      </c>
      <c r="BP119" s="963"/>
      <c r="BQ119" s="967">
        <v>12505999</v>
      </c>
      <c r="BR119" s="930"/>
      <c r="BS119" s="930"/>
      <c r="BT119" s="930"/>
      <c r="BU119" s="930"/>
      <c r="BV119" s="930">
        <v>14585509</v>
      </c>
      <c r="BW119" s="930"/>
      <c r="BX119" s="930"/>
      <c r="BY119" s="930"/>
      <c r="BZ119" s="930"/>
      <c r="CA119" s="930">
        <v>18749190</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454</v>
      </c>
      <c r="DH119" s="845"/>
      <c r="DI119" s="845"/>
      <c r="DJ119" s="845"/>
      <c r="DK119" s="846"/>
      <c r="DL119" s="847" t="s">
        <v>451</v>
      </c>
      <c r="DM119" s="845"/>
      <c r="DN119" s="845"/>
      <c r="DO119" s="845"/>
      <c r="DP119" s="846"/>
      <c r="DQ119" s="847" t="s">
        <v>402</v>
      </c>
      <c r="DR119" s="845"/>
      <c r="DS119" s="845"/>
      <c r="DT119" s="845"/>
      <c r="DU119" s="846"/>
      <c r="DV119" s="933" t="s">
        <v>402</v>
      </c>
      <c r="DW119" s="934"/>
      <c r="DX119" s="934"/>
      <c r="DY119" s="934"/>
      <c r="DZ119" s="935"/>
    </row>
    <row r="120" spans="1:130" s="247" customFormat="1" ht="26.25" customHeight="1">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451</v>
      </c>
      <c r="AB120" s="862"/>
      <c r="AC120" s="862"/>
      <c r="AD120" s="862"/>
      <c r="AE120" s="863"/>
      <c r="AF120" s="864" t="s">
        <v>402</v>
      </c>
      <c r="AG120" s="862"/>
      <c r="AH120" s="862"/>
      <c r="AI120" s="862"/>
      <c r="AJ120" s="863"/>
      <c r="AK120" s="864" t="s">
        <v>402</v>
      </c>
      <c r="AL120" s="862"/>
      <c r="AM120" s="862"/>
      <c r="AN120" s="862"/>
      <c r="AO120" s="863"/>
      <c r="AP120" s="909" t="s">
        <v>451</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3347600</v>
      </c>
      <c r="BR120" s="927"/>
      <c r="BS120" s="927"/>
      <c r="BT120" s="927"/>
      <c r="BU120" s="927"/>
      <c r="BV120" s="927">
        <v>3305749</v>
      </c>
      <c r="BW120" s="927"/>
      <c r="BX120" s="927"/>
      <c r="BY120" s="927"/>
      <c r="BZ120" s="927"/>
      <c r="CA120" s="927">
        <v>3176677</v>
      </c>
      <c r="CB120" s="927"/>
      <c r="CC120" s="927"/>
      <c r="CD120" s="927"/>
      <c r="CE120" s="927"/>
      <c r="CF120" s="951">
        <v>192.3</v>
      </c>
      <c r="CG120" s="952"/>
      <c r="CH120" s="952"/>
      <c r="CI120" s="952"/>
      <c r="CJ120" s="952"/>
      <c r="CK120" s="953" t="s">
        <v>477</v>
      </c>
      <c r="CL120" s="937"/>
      <c r="CM120" s="937"/>
      <c r="CN120" s="937"/>
      <c r="CO120" s="938"/>
      <c r="CP120" s="957" t="s">
        <v>478</v>
      </c>
      <c r="CQ120" s="958"/>
      <c r="CR120" s="958"/>
      <c r="CS120" s="958"/>
      <c r="CT120" s="958"/>
      <c r="CU120" s="958"/>
      <c r="CV120" s="958"/>
      <c r="CW120" s="958"/>
      <c r="CX120" s="958"/>
      <c r="CY120" s="958"/>
      <c r="CZ120" s="958"/>
      <c r="DA120" s="958"/>
      <c r="DB120" s="958"/>
      <c r="DC120" s="958"/>
      <c r="DD120" s="958"/>
      <c r="DE120" s="958"/>
      <c r="DF120" s="959"/>
      <c r="DG120" s="946" t="s">
        <v>454</v>
      </c>
      <c r="DH120" s="927"/>
      <c r="DI120" s="927"/>
      <c r="DJ120" s="927"/>
      <c r="DK120" s="927"/>
      <c r="DL120" s="927" t="s">
        <v>454</v>
      </c>
      <c r="DM120" s="927"/>
      <c r="DN120" s="927"/>
      <c r="DO120" s="927"/>
      <c r="DP120" s="927"/>
      <c r="DQ120" s="927">
        <v>746893</v>
      </c>
      <c r="DR120" s="927"/>
      <c r="DS120" s="927"/>
      <c r="DT120" s="927"/>
      <c r="DU120" s="927"/>
      <c r="DV120" s="928">
        <v>45.2</v>
      </c>
      <c r="DW120" s="928"/>
      <c r="DX120" s="928"/>
      <c r="DY120" s="928"/>
      <c r="DZ120" s="929"/>
    </row>
    <row r="121" spans="1:130" s="247" customFormat="1" ht="26.25" customHeight="1">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402</v>
      </c>
      <c r="AB121" s="862"/>
      <c r="AC121" s="862"/>
      <c r="AD121" s="862"/>
      <c r="AE121" s="863"/>
      <c r="AF121" s="864" t="s">
        <v>454</v>
      </c>
      <c r="AG121" s="862"/>
      <c r="AH121" s="862"/>
      <c r="AI121" s="862"/>
      <c r="AJ121" s="863"/>
      <c r="AK121" s="864" t="s">
        <v>402</v>
      </c>
      <c r="AL121" s="862"/>
      <c r="AM121" s="862"/>
      <c r="AN121" s="862"/>
      <c r="AO121" s="863"/>
      <c r="AP121" s="909" t="s">
        <v>454</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2072096</v>
      </c>
      <c r="BR121" s="899"/>
      <c r="BS121" s="899"/>
      <c r="BT121" s="899"/>
      <c r="BU121" s="899"/>
      <c r="BV121" s="899">
        <v>2385114</v>
      </c>
      <c r="BW121" s="899"/>
      <c r="BX121" s="899"/>
      <c r="BY121" s="899"/>
      <c r="BZ121" s="899"/>
      <c r="CA121" s="899">
        <v>2849246</v>
      </c>
      <c r="CB121" s="899"/>
      <c r="CC121" s="899"/>
      <c r="CD121" s="899"/>
      <c r="CE121" s="899"/>
      <c r="CF121" s="960">
        <v>172.4</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c r="A122" s="902"/>
      <c r="B122" s="90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451</v>
      </c>
      <c r="AB122" s="862"/>
      <c r="AC122" s="862"/>
      <c r="AD122" s="862"/>
      <c r="AE122" s="863"/>
      <c r="AF122" s="864" t="s">
        <v>451</v>
      </c>
      <c r="AG122" s="862"/>
      <c r="AH122" s="862"/>
      <c r="AI122" s="862"/>
      <c r="AJ122" s="863"/>
      <c r="AK122" s="864" t="s">
        <v>451</v>
      </c>
      <c r="AL122" s="862"/>
      <c r="AM122" s="862"/>
      <c r="AN122" s="862"/>
      <c r="AO122" s="863"/>
      <c r="AP122" s="909" t="s">
        <v>451</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7119394</v>
      </c>
      <c r="BR122" s="930"/>
      <c r="BS122" s="930"/>
      <c r="BT122" s="930"/>
      <c r="BU122" s="930"/>
      <c r="BV122" s="930">
        <v>8852899</v>
      </c>
      <c r="BW122" s="930"/>
      <c r="BX122" s="930"/>
      <c r="BY122" s="930"/>
      <c r="BZ122" s="930"/>
      <c r="CA122" s="930">
        <v>11493162</v>
      </c>
      <c r="CB122" s="930"/>
      <c r="CC122" s="930"/>
      <c r="CD122" s="930"/>
      <c r="CE122" s="930"/>
      <c r="CF122" s="931">
        <v>695.6</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402</v>
      </c>
      <c r="AB123" s="862"/>
      <c r="AC123" s="862"/>
      <c r="AD123" s="862"/>
      <c r="AE123" s="863"/>
      <c r="AF123" s="864" t="s">
        <v>451</v>
      </c>
      <c r="AG123" s="862"/>
      <c r="AH123" s="862"/>
      <c r="AI123" s="862"/>
      <c r="AJ123" s="863"/>
      <c r="AK123" s="864" t="s">
        <v>451</v>
      </c>
      <c r="AL123" s="862"/>
      <c r="AM123" s="862"/>
      <c r="AN123" s="862"/>
      <c r="AO123" s="863"/>
      <c r="AP123" s="909" t="s">
        <v>454</v>
      </c>
      <c r="AQ123" s="910"/>
      <c r="AR123" s="910"/>
      <c r="AS123" s="910"/>
      <c r="AT123" s="911"/>
      <c r="AU123" s="974"/>
      <c r="AV123" s="975"/>
      <c r="AW123" s="975"/>
      <c r="AX123" s="975"/>
      <c r="AY123" s="975"/>
      <c r="AZ123" s="278" t="s">
        <v>194</v>
      </c>
      <c r="BA123" s="278"/>
      <c r="BB123" s="278"/>
      <c r="BC123" s="278"/>
      <c r="BD123" s="278"/>
      <c r="BE123" s="278"/>
      <c r="BF123" s="278"/>
      <c r="BG123" s="278"/>
      <c r="BH123" s="278"/>
      <c r="BI123" s="278"/>
      <c r="BJ123" s="278"/>
      <c r="BK123" s="278"/>
      <c r="BL123" s="278"/>
      <c r="BM123" s="278"/>
      <c r="BN123" s="278"/>
      <c r="BO123" s="962" t="s">
        <v>482</v>
      </c>
      <c r="BP123" s="963"/>
      <c r="BQ123" s="917">
        <v>12539090</v>
      </c>
      <c r="BR123" s="918"/>
      <c r="BS123" s="918"/>
      <c r="BT123" s="918"/>
      <c r="BU123" s="918"/>
      <c r="BV123" s="918">
        <v>14543762</v>
      </c>
      <c r="BW123" s="918"/>
      <c r="BX123" s="918"/>
      <c r="BY123" s="918"/>
      <c r="BZ123" s="918"/>
      <c r="CA123" s="918">
        <v>17519085</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451</v>
      </c>
      <c r="AB124" s="862"/>
      <c r="AC124" s="862"/>
      <c r="AD124" s="862"/>
      <c r="AE124" s="863"/>
      <c r="AF124" s="864" t="s">
        <v>402</v>
      </c>
      <c r="AG124" s="862"/>
      <c r="AH124" s="862"/>
      <c r="AI124" s="862"/>
      <c r="AJ124" s="863"/>
      <c r="AK124" s="864" t="s">
        <v>402</v>
      </c>
      <c r="AL124" s="862"/>
      <c r="AM124" s="862"/>
      <c r="AN124" s="862"/>
      <c r="AO124" s="863"/>
      <c r="AP124" s="909" t="s">
        <v>454</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454</v>
      </c>
      <c r="BR124" s="916"/>
      <c r="BS124" s="916"/>
      <c r="BT124" s="916"/>
      <c r="BU124" s="916"/>
      <c r="BV124" s="916">
        <v>2.6</v>
      </c>
      <c r="BW124" s="916"/>
      <c r="BX124" s="916"/>
      <c r="BY124" s="916"/>
      <c r="BZ124" s="916"/>
      <c r="CA124" s="916">
        <v>74.400000000000006</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444</v>
      </c>
      <c r="DH124" s="845"/>
      <c r="DI124" s="845"/>
      <c r="DJ124" s="845"/>
      <c r="DK124" s="846"/>
      <c r="DL124" s="847" t="s">
        <v>402</v>
      </c>
      <c r="DM124" s="845"/>
      <c r="DN124" s="845"/>
      <c r="DO124" s="845"/>
      <c r="DP124" s="846"/>
      <c r="DQ124" s="847" t="s">
        <v>444</v>
      </c>
      <c r="DR124" s="845"/>
      <c r="DS124" s="845"/>
      <c r="DT124" s="845"/>
      <c r="DU124" s="846"/>
      <c r="DV124" s="933" t="s">
        <v>444</v>
      </c>
      <c r="DW124" s="934"/>
      <c r="DX124" s="934"/>
      <c r="DY124" s="934"/>
      <c r="DZ124" s="935"/>
    </row>
    <row r="125" spans="1:130" s="247" customFormat="1" ht="26.25" customHeight="1">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402</v>
      </c>
      <c r="AB125" s="862"/>
      <c r="AC125" s="862"/>
      <c r="AD125" s="862"/>
      <c r="AE125" s="863"/>
      <c r="AF125" s="864" t="s">
        <v>402</v>
      </c>
      <c r="AG125" s="862"/>
      <c r="AH125" s="862"/>
      <c r="AI125" s="862"/>
      <c r="AJ125" s="863"/>
      <c r="AK125" s="864" t="s">
        <v>402</v>
      </c>
      <c r="AL125" s="862"/>
      <c r="AM125" s="862"/>
      <c r="AN125" s="862"/>
      <c r="AO125" s="863"/>
      <c r="AP125" s="909" t="s">
        <v>402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402</v>
      </c>
      <c r="DH125" s="927"/>
      <c r="DI125" s="927"/>
      <c r="DJ125" s="927"/>
      <c r="DK125" s="927"/>
      <c r="DL125" s="927" t="s">
        <v>402</v>
      </c>
      <c r="DM125" s="927"/>
      <c r="DN125" s="927"/>
      <c r="DO125" s="927"/>
      <c r="DP125" s="927"/>
      <c r="DQ125" s="927" t="s">
        <v>444</v>
      </c>
      <c r="DR125" s="927"/>
      <c r="DS125" s="927"/>
      <c r="DT125" s="927"/>
      <c r="DU125" s="927"/>
      <c r="DV125" s="928" t="s">
        <v>402</v>
      </c>
      <c r="DW125" s="928"/>
      <c r="DX125" s="928"/>
      <c r="DY125" s="928"/>
      <c r="DZ125" s="929"/>
    </row>
    <row r="126" spans="1:130" s="247" customFormat="1" ht="26.25" customHeight="1" thickBot="1">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402</v>
      </c>
      <c r="AB126" s="862"/>
      <c r="AC126" s="862"/>
      <c r="AD126" s="862"/>
      <c r="AE126" s="863"/>
      <c r="AF126" s="864" t="s">
        <v>444</v>
      </c>
      <c r="AG126" s="862"/>
      <c r="AH126" s="862"/>
      <c r="AI126" s="862"/>
      <c r="AJ126" s="863"/>
      <c r="AK126" s="864" t="s">
        <v>402</v>
      </c>
      <c r="AL126" s="862"/>
      <c r="AM126" s="862"/>
      <c r="AN126" s="862"/>
      <c r="AO126" s="863"/>
      <c r="AP126" s="909" t="s">
        <v>444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402</v>
      </c>
      <c r="DH126" s="899"/>
      <c r="DI126" s="899"/>
      <c r="DJ126" s="899"/>
      <c r="DK126" s="899"/>
      <c r="DL126" s="899" t="s">
        <v>444</v>
      </c>
      <c r="DM126" s="899"/>
      <c r="DN126" s="899"/>
      <c r="DO126" s="899"/>
      <c r="DP126" s="899"/>
      <c r="DQ126" s="899" t="s">
        <v>402</v>
      </c>
      <c r="DR126" s="899"/>
      <c r="DS126" s="899"/>
      <c r="DT126" s="899"/>
      <c r="DU126" s="899"/>
      <c r="DV126" s="876" t="s">
        <v>402</v>
      </c>
      <c r="DW126" s="876"/>
      <c r="DX126" s="876"/>
      <c r="DY126" s="876"/>
      <c r="DZ126" s="877"/>
    </row>
    <row r="127" spans="1:130" s="247" customFormat="1" ht="26.25" customHeight="1">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402</v>
      </c>
      <c r="AB127" s="862"/>
      <c r="AC127" s="862"/>
      <c r="AD127" s="862"/>
      <c r="AE127" s="863"/>
      <c r="AF127" s="864" t="s">
        <v>402</v>
      </c>
      <c r="AG127" s="862"/>
      <c r="AH127" s="862"/>
      <c r="AI127" s="862"/>
      <c r="AJ127" s="863"/>
      <c r="AK127" s="864" t="s">
        <v>402</v>
      </c>
      <c r="AL127" s="862"/>
      <c r="AM127" s="862"/>
      <c r="AN127" s="862"/>
      <c r="AO127" s="863"/>
      <c r="AP127" s="909" t="s">
        <v>402</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402</v>
      </c>
      <c r="DM127" s="899"/>
      <c r="DN127" s="899"/>
      <c r="DO127" s="899"/>
      <c r="DP127" s="899"/>
      <c r="DQ127" s="899" t="s">
        <v>402</v>
      </c>
      <c r="DR127" s="899"/>
      <c r="DS127" s="899"/>
      <c r="DT127" s="899"/>
      <c r="DU127" s="899"/>
      <c r="DV127" s="876" t="s">
        <v>402</v>
      </c>
      <c r="DW127" s="876"/>
      <c r="DX127" s="876"/>
      <c r="DY127" s="876"/>
      <c r="DZ127" s="877"/>
    </row>
    <row r="128" spans="1:130" s="247" customFormat="1" ht="26.25" customHeight="1" thickBot="1">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116201</v>
      </c>
      <c r="AB128" s="883"/>
      <c r="AC128" s="883"/>
      <c r="AD128" s="883"/>
      <c r="AE128" s="884"/>
      <c r="AF128" s="885">
        <v>174267</v>
      </c>
      <c r="AG128" s="883"/>
      <c r="AH128" s="883"/>
      <c r="AI128" s="883"/>
      <c r="AJ128" s="884"/>
      <c r="AK128" s="885">
        <v>140815</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497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454</v>
      </c>
      <c r="DH128" s="873"/>
      <c r="DI128" s="873"/>
      <c r="DJ128" s="873"/>
      <c r="DK128" s="873"/>
      <c r="DL128" s="873" t="s">
        <v>497</v>
      </c>
      <c r="DM128" s="873"/>
      <c r="DN128" s="873"/>
      <c r="DO128" s="873"/>
      <c r="DP128" s="873"/>
      <c r="DQ128" s="873" t="s">
        <v>497</v>
      </c>
      <c r="DR128" s="873"/>
      <c r="DS128" s="873"/>
      <c r="DT128" s="873"/>
      <c r="DU128" s="873"/>
      <c r="DV128" s="874" t="s">
        <v>497</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2331258</v>
      </c>
      <c r="AB129" s="862"/>
      <c r="AC129" s="862"/>
      <c r="AD129" s="862"/>
      <c r="AE129" s="863"/>
      <c r="AF129" s="864">
        <v>2374302</v>
      </c>
      <c r="AG129" s="862"/>
      <c r="AH129" s="862"/>
      <c r="AI129" s="862"/>
      <c r="AJ129" s="863"/>
      <c r="AK129" s="864">
        <v>2400480</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497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739003</v>
      </c>
      <c r="AB130" s="862"/>
      <c r="AC130" s="862"/>
      <c r="AD130" s="862"/>
      <c r="AE130" s="863"/>
      <c r="AF130" s="864">
        <v>772108</v>
      </c>
      <c r="AG130" s="862"/>
      <c r="AH130" s="862"/>
      <c r="AI130" s="862"/>
      <c r="AJ130" s="863"/>
      <c r="AK130" s="864">
        <v>748213</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17.7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1592255</v>
      </c>
      <c r="AB131" s="845"/>
      <c r="AC131" s="845"/>
      <c r="AD131" s="845"/>
      <c r="AE131" s="846"/>
      <c r="AF131" s="847">
        <v>1602194</v>
      </c>
      <c r="AG131" s="845"/>
      <c r="AH131" s="845"/>
      <c r="AI131" s="845"/>
      <c r="AJ131" s="846"/>
      <c r="AK131" s="847">
        <v>1652267</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74.400000000000006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18.391463680000001</v>
      </c>
      <c r="AB132" s="825"/>
      <c r="AC132" s="825"/>
      <c r="AD132" s="825"/>
      <c r="AE132" s="826"/>
      <c r="AF132" s="827">
        <v>16.579203270000001</v>
      </c>
      <c r="AG132" s="825"/>
      <c r="AH132" s="825"/>
      <c r="AI132" s="825"/>
      <c r="AJ132" s="826"/>
      <c r="AK132" s="827">
        <v>18.132783620000001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17.100000000000001</v>
      </c>
      <c r="AB133" s="804"/>
      <c r="AC133" s="804"/>
      <c r="AD133" s="804"/>
      <c r="AE133" s="805"/>
      <c r="AF133" s="803">
        <v>17.399999999999999</v>
      </c>
      <c r="AG133" s="804"/>
      <c r="AH133" s="804"/>
      <c r="AI133" s="804"/>
      <c r="AJ133" s="805"/>
      <c r="AK133" s="803">
        <v>17.7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L7CKEs0b8Wci8Zr2a7n9ehNUC8DhMlfK8p4fBwhqvliCKDZnpuP7y7LRwMhBfypFVhDz2gugblvmrjvFlYiSw==" saltValue="Z3KpIpU6dA64Q0I/MdjL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G1ikJi5ZNTXXABRQH2I+VaHqKvGos4aINmspCOgLW6RED//Iv9x4RtfFAN4ebiVTS/K94i75U8+yXfoHoM7aw==" saltValue="porsxgNXijEWx5fGw2li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h2CUMEVITwAik8wOiEwEHD2CbqVLhjgL3AHd2Zu1JNpWycucy8d6efRfko6b7Cu6EQWRXWCNScZx3f+BA8qmw==" saltValue="HLHXYeqxljripGP12XC+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455078</v>
      </c>
      <c r="AP9" s="313">
        <v>86435</v>
      </c>
      <c r="AQ9" s="314">
        <v>120360</v>
      </c>
      <c r="AR9" s="315">
        <v>-28.2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92792</v>
      </c>
      <c r="AP10" s="316">
        <v>17624</v>
      </c>
      <c r="AQ10" s="317">
        <v>12817</v>
      </c>
      <c r="AR10" s="318">
        <v>37.5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77060</v>
      </c>
      <c r="AP11" s="316">
        <v>14636</v>
      </c>
      <c r="AQ11" s="317">
        <v>19677</v>
      </c>
      <c r="AR11" s="318">
        <v>-25.6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1195</v>
      </c>
      <c r="AR12" s="318" t="s">
        <v>521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t="s">
        <v>521</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13290</v>
      </c>
      <c r="AP14" s="316">
        <v>2524</v>
      </c>
      <c r="AQ14" s="317">
        <v>5328</v>
      </c>
      <c r="AR14" s="318">
        <v>-52.6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65000</v>
      </c>
      <c r="AP15" s="316">
        <v>12346</v>
      </c>
      <c r="AQ15" s="317">
        <v>3216</v>
      </c>
      <c r="AR15" s="318">
        <v>283.89999999999998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-42438</v>
      </c>
      <c r="AP16" s="316">
        <v>-8060</v>
      </c>
      <c r="AQ16" s="317">
        <v>-12293</v>
      </c>
      <c r="AR16" s="318">
        <v>-34.4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194</v>
      </c>
      <c r="AL17" s="1234"/>
      <c r="AM17" s="1234"/>
      <c r="AN17" s="1235"/>
      <c r="AO17" s="316">
        <v>660782</v>
      </c>
      <c r="AP17" s="316">
        <v>125505</v>
      </c>
      <c r="AQ17" s="317">
        <v>150300</v>
      </c>
      <c r="AR17" s="318">
        <v>-16.5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13.11</v>
      </c>
      <c r="AP21" s="329">
        <v>13.79</v>
      </c>
      <c r="AQ21" s="330">
        <v>-0.68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93</v>
      </c>
      <c r="AP22" s="334">
        <v>95.2</v>
      </c>
      <c r="AQ22" s="335">
        <v>-2.2000000000000002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1141034</v>
      </c>
      <c r="AP32" s="343">
        <v>216721</v>
      </c>
      <c r="AQ32" s="344">
        <v>71832</v>
      </c>
      <c r="AR32" s="345">
        <v>201.7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1</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38144</v>
      </c>
      <c r="AP35" s="343">
        <v>7245</v>
      </c>
      <c r="AQ35" s="344">
        <v>20841</v>
      </c>
      <c r="AR35" s="345">
        <v>-65.2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9452</v>
      </c>
      <c r="AP36" s="343">
        <v>1795</v>
      </c>
      <c r="AQ36" s="344">
        <v>5244</v>
      </c>
      <c r="AR36" s="345">
        <v>-65.8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t="s">
        <v>521</v>
      </c>
      <c r="AP37" s="343" t="s">
        <v>521</v>
      </c>
      <c r="AQ37" s="344">
        <v>943</v>
      </c>
      <c r="AR37" s="345" t="s">
        <v>521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521</v>
      </c>
      <c r="AP38" s="346" t="s">
        <v>521</v>
      </c>
      <c r="AQ38" s="347">
        <v>9</v>
      </c>
      <c r="AR38" s="335" t="s">
        <v>521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-140815</v>
      </c>
      <c r="AP39" s="343">
        <v>-26745</v>
      </c>
      <c r="AQ39" s="344">
        <v>-2885</v>
      </c>
      <c r="AR39" s="345">
        <v>827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-748213</v>
      </c>
      <c r="AP40" s="343">
        <v>-142111</v>
      </c>
      <c r="AQ40" s="344">
        <v>-64554</v>
      </c>
      <c r="AR40" s="345">
        <v>120.1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308</v>
      </c>
      <c r="AL41" s="1225"/>
      <c r="AM41" s="1225"/>
      <c r="AN41" s="1226"/>
      <c r="AO41" s="343">
        <v>299602</v>
      </c>
      <c r="AP41" s="343">
        <v>56904</v>
      </c>
      <c r="AQ41" s="344">
        <v>31431</v>
      </c>
      <c r="AR41" s="345">
        <v>81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845225</v>
      </c>
      <c r="AN51" s="365">
        <v>157193</v>
      </c>
      <c r="AO51" s="366">
        <v>-16.899999999999999</v>
      </c>
      <c r="AP51" s="367">
        <v>109920</v>
      </c>
      <c r="AQ51" s="368">
        <v>-8.1999999999999993</v>
      </c>
      <c r="AR51" s="369">
        <v>-8.6999999999999993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523577</v>
      </c>
      <c r="AN52" s="373">
        <v>97373</v>
      </c>
      <c r="AO52" s="374">
        <v>10.1</v>
      </c>
      <c r="AP52" s="375">
        <v>62739</v>
      </c>
      <c r="AQ52" s="376">
        <v>-8.4</v>
      </c>
      <c r="AR52" s="377">
        <v>18.5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1618752</v>
      </c>
      <c r="AN53" s="365">
        <v>306118</v>
      </c>
      <c r="AO53" s="366">
        <v>94.7</v>
      </c>
      <c r="AP53" s="367">
        <v>119882</v>
      </c>
      <c r="AQ53" s="368">
        <v>9.1</v>
      </c>
      <c r="AR53" s="369">
        <v>85.6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1172326</v>
      </c>
      <c r="AN54" s="373">
        <v>221696</v>
      </c>
      <c r="AO54" s="374">
        <v>127.7</v>
      </c>
      <c r="AP54" s="375">
        <v>66481</v>
      </c>
      <c r="AQ54" s="376">
        <v>6</v>
      </c>
      <c r="AR54" s="377">
        <v>121.7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2600570</v>
      </c>
      <c r="AN55" s="365">
        <v>496103</v>
      </c>
      <c r="AO55" s="366">
        <v>62.1</v>
      </c>
      <c r="AP55" s="367">
        <v>116162</v>
      </c>
      <c r="AQ55" s="368">
        <v>-3.1</v>
      </c>
      <c r="AR55" s="369">
        <v>65.2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1095815</v>
      </c>
      <c r="AN56" s="373">
        <v>209045</v>
      </c>
      <c r="AO56" s="374">
        <v>-5.7</v>
      </c>
      <c r="AP56" s="375">
        <v>61562</v>
      </c>
      <c r="AQ56" s="376">
        <v>-7.4</v>
      </c>
      <c r="AR56" s="377">
        <v>1.7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4652848</v>
      </c>
      <c r="AN57" s="365">
        <v>879057</v>
      </c>
      <c r="AO57" s="366">
        <v>77.2</v>
      </c>
      <c r="AP57" s="367">
        <v>121449</v>
      </c>
      <c r="AQ57" s="368">
        <v>4.5999999999999996</v>
      </c>
      <c r="AR57" s="369">
        <v>72.599999999999994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1326756</v>
      </c>
      <c r="AN58" s="373">
        <v>250662</v>
      </c>
      <c r="AO58" s="374">
        <v>19.899999999999999</v>
      </c>
      <c r="AP58" s="375">
        <v>62922</v>
      </c>
      <c r="AQ58" s="376">
        <v>2.2000000000000002</v>
      </c>
      <c r="AR58" s="377">
        <v>17.7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6276134</v>
      </c>
      <c r="AN59" s="365">
        <v>1192048</v>
      </c>
      <c r="AO59" s="366">
        <v>35.6</v>
      </c>
      <c r="AP59" s="367">
        <v>145139</v>
      </c>
      <c r="AQ59" s="368">
        <v>19.5</v>
      </c>
      <c r="AR59" s="369">
        <v>16.100000000000001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1831846</v>
      </c>
      <c r="AN60" s="373">
        <v>347929</v>
      </c>
      <c r="AO60" s="374">
        <v>38.799999999999997</v>
      </c>
      <c r="AP60" s="375">
        <v>83762</v>
      </c>
      <c r="AQ60" s="376">
        <v>33.1</v>
      </c>
      <c r="AR60" s="377">
        <v>5.7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3198706</v>
      </c>
      <c r="AN61" s="380">
        <v>606104</v>
      </c>
      <c r="AO61" s="381">
        <v>50.5</v>
      </c>
      <c r="AP61" s="382">
        <v>122510</v>
      </c>
      <c r="AQ61" s="383">
        <v>4.4000000000000004</v>
      </c>
      <c r="AR61" s="369">
        <v>46.1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1190064</v>
      </c>
      <c r="AN62" s="373">
        <v>225341</v>
      </c>
      <c r="AO62" s="374">
        <v>38.200000000000003</v>
      </c>
      <c r="AP62" s="375">
        <v>67493</v>
      </c>
      <c r="AQ62" s="376">
        <v>5.0999999999999996</v>
      </c>
      <c r="AR62" s="377">
        <v>33.1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oaN084CMzPW0OlakH/HGkGkze/yjkfSUkWFTW6xqBOIEsc/9U5v3Jg6vitdVkQ31lvR/SgUpFC88wwscbdIMw==" saltValue="5A6pmv4p1nTZievWa6cY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4Fc5wSZtDZeMDql35Rlv+vT0ni985NPxdt0Zo0666JPbnJNcto/yX3GrMXMkAUJLUVSm/kX9zZeR6OG/xoCinQ==" saltValue="CupXLhzz12UwFR8fP5Pq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uhw7FN+ksESKr9ab+Uu7Kf4cdoxAMNbpLuPLT+BwClFfwTvuJ05vvKZRxRcEkL/H7IP9Yeip5v3frLc3ZSJM4A==" saltValue="PJnEzgsPszQB9HA3TLsK0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6" t="s">
        <v>3</v>
      </c>
      <c r="D47" s="1236"/>
      <c r="E47" s="1237"/>
      <c r="F47" s="11">
        <v>53.97</v>
      </c>
      <c r="G47" s="12">
        <v>58.73</v>
      </c>
      <c r="H47" s="12">
        <v>58.75</v>
      </c>
      <c r="I47" s="12">
        <v>53.54</v>
      </c>
      <c r="J47" s="13">
        <v>42.6</v>
      </c>
    </row>
    <row r="48" spans="2:10" ht="57.75" customHeight="1">
      <c r="B48" s="14"/>
      <c r="C48" s="1238" t="s">
        <v>4</v>
      </c>
      <c r="D48" s="1238"/>
      <c r="E48" s="1239"/>
      <c r="F48" s="15">
        <v>21.6</v>
      </c>
      <c r="G48" s="16">
        <v>19.059999999999999</v>
      </c>
      <c r="H48" s="16">
        <v>18.84</v>
      </c>
      <c r="I48" s="16">
        <v>22.28</v>
      </c>
      <c r="J48" s="17">
        <v>20.66</v>
      </c>
    </row>
    <row r="49" spans="2:10" ht="57.75" customHeight="1" thickBot="1">
      <c r="B49" s="18"/>
      <c r="C49" s="1240" t="s">
        <v>5</v>
      </c>
      <c r="D49" s="1240"/>
      <c r="E49" s="1241"/>
      <c r="F49" s="19" t="s">
        <v>568</v>
      </c>
      <c r="G49" s="20" t="s">
        <v>569</v>
      </c>
      <c r="H49" s="20" t="s">
        <v>570</v>
      </c>
      <c r="I49" s="20" t="s">
        <v>571</v>
      </c>
      <c r="J49" s="21" t="s">
        <v>572</v>
      </c>
    </row>
    <row r="50" spans="2:10" ht="13.5" customHeight="1"/>
  </sheetData>
  <sheetProtection algorithmName="SHA-512" hashValue="7ZqMMuXXuItm82DU+1rLs77hNCgnVfplo7/IuYFTJ6nmQOndiK92cIyse6CXugNH7m48vkIobXYbA0VQxj22oA==" saltValue="gbcvucOjWZfAg6I3iVDE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2021-09-21T07:29:54Z</cp:lastPrinted>
  <dcterms:created xsi:type="dcterms:W3CDTF">2021-02-05T04:34:46Z</dcterms:created>
  <dcterms:modified xsi:type="dcterms:W3CDTF">2021-10-18T01:20:30Z</dcterms:modified>
</cp:coreProperties>
</file>