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4" i="10"/>
  <c r="C35" i="10" s="1"/>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AM34" i="10" l="1"/>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<sst xmlns="http://schemas.openxmlformats.org/spreadsheetml/2006/main" count="1140" uniqueCount="629">
  <si>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</si>
  <si>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</si>
  <si>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</si>
  <si>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</si>
  <si>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</si>
  <si>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</si>
  <si>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</si>
  <si>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</si>
  <si>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</si>
  <si>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</si>
  <si>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</si>
  <si>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</si>
  <si>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</si>
  <si>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</si>
  <si>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</si>
  <si>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</si>
  <si>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</si>
  <si>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</si>
  <si>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</si>
  <si>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</si>
  <si>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</si>
  <si>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</si>
  <si>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</si>
  <si>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</si>
  <si>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</si>
  <si>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</si>
  <si>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</si>
  <si>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</si>
  <si>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</si>
  <si>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</si>
  <si>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</si>
  <si>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</si>
  <si>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</si>
  <si>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</si>
  <si>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</si>
  <si>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</si>
  <si>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</si>
  <si>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</si>
  <si>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</si>
  <si>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</si>
  <si>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</si>
  <si>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</si>
  <si>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</si>
  <si>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</si>
  <si>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</si>
  <si>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</si>
  <si>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</si>
  <si>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</si>
  <si>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</si>
  <si>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</si>
  <si>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</si>
  <si>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</si>
  <si>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</si>
  <si>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</si>
  <si>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</si>
  <si>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</si>
  <si>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</si>
  <si>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</si>
  <si>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</si>
  <si>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</si>
  <si>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</si>
  <si>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</si>
  <si>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</si>
  <si>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</si>
  <si>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</si>
  <si>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</si>
  <si>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</si>
  <si>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</si>
  <si>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</si>
  <si>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</si>
  <si>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</si>
  <si>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</si>
  <si>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</si>
  <si>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</si>
  <si>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</si>
  <si>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</si>
  <si>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</si>
  <si>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</si>
  <si>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</si>
  <si>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</si>
  <si>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</si>
  <si>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</si>
  <si>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</si>
  <si>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</si>
  <si>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</si>
  <si>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</si>
  <si>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</si>
  <si>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</si>
  <si>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</si>
  <si>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</si>
  <si>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</si>
  <si>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</si>
  <si>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</si>
  <si>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</si>
  <si>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</si>
  <si>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</si>
  <si>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</si>
  <si>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</si>
  <si>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小郡市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</si>
  <si>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</si>
  <si>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</si>
  <si>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</si>
  <si>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</si>
  <si>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</si>
  <si>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</si>
  <si>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</si>
  <si>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</si>
  <si>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</si>
  <si>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</si>
  <si>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</si>
  <si>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</si>
  <si>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</si>
  <si>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</si>
  <si>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</si>
  <si>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</si>
  <si>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</si>
  <si>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</si>
  <si>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</si>
  <si>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</si>
  <si>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</si>
  <si>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</si>
  <si>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</si>
  <si>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</si>
  <si>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</si>
  <si>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</si>
  <si>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</si>
  <si>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</si>
  <si>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</si>
  <si>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</si>
  <si>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</si>
  <si>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</si>
  <si>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</si>
  <si>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</si>
  <si>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</si>
  <si>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</si>
  <si>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</si>
  <si>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</si>
  <si>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</si>
  <si>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</si>
  <si>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</si>
  <si>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</si>
  <si>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</si>
  <si>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</si>
  <si>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</si>
  <si>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</si>
  <si>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</si>
  <si>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</si>
  <si>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</si>
  <si>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</si>
  <si>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</si>
  <si>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</si>
  <si>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</si>
  <si>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</si>
  <si>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</si>
  <si>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</si>
  <si>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</si>
  <si>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</si>
  <si>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</si>
  <si>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</si>
  <si>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</si>
  <si>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</si>
  <si>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</si>
  <si>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</si>
  <si>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</si>
  <si>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</si>
  <si>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</si>
  <si>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</si>
  <si>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</si>
  <si>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</si>
  <si>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</si>
  <si>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</si>
  <si>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</si>
  <si>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</si>
  <si>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</si>
  <si>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</si>
  <si>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</si>
  <si>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</si>
  <si>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</si>
  <si>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</si>
  <si>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</si>
  <si>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</si>
  <si>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</si>
  <si>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</si>
  <si>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</si>
  <si>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</si>
  <si>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</si>
  <si>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</si>
  <si>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</si>
  <si>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</si>
  <si>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</si>
  <si>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</si>
  <si>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</si>
  <si>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</si>
  <si>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</si>
  <si>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</si>
  <si>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</si>
  <si>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</si>
  <si>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</si>
  <si>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</si>
  <si>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</si>
  <si>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</si>
  <si>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</si>
  <si>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</si>
  <si>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</si>
  <si>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</si>
  <si>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</si>
  <si>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</si>
  <si>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</si>
  <si>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</si>
  <si>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</si>
  <si>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</si>
  <si>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</si>
  <si>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福岡県小郡市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</si>
  <si>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</si>
  <si>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</si>
  <si>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</si>
  <si>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</si>
  <si>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</si>
  <si>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</si>
  <si>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</si>
  <si>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</si>
  <si>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</si>
  <si>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</si>
  <si>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</si>
  <si>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</si>
  <si>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</si>
  <si>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</si>
  <si>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</si>
  <si>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</si>
  <si>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</si>
  <si>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</si>
  <si>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</si>
  <si>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</si>
  <si>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</si>
  <si>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</si>
  <si>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</si>
  <si>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</si>
  <si>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</si>
  <si>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</si>
  <si>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</si>
  <si>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</si>
  <si>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</si>
  <si>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</si>
  <si>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</si>
  <si>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</si>
  <si>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</si>
  <si>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</si>
  <si>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</si>
  <si>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</si>
  <si>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</si>
  <si>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</si>
  <si>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</si>
  <si>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</si>
  <si>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</si>
  <si>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</si>
  <si>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</si>
  <si>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</si>
  <si>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</si>
  <si>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</si>
  <si>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</si>
  <si>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</si>
  <si>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</si>
  <si>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</si>
  <si>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</si>
  <si>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</si>
  <si>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</si>
  <si>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</si>
  <si>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</si>
  <si>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</si>
  <si>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</si>
  <si>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</si>
  <si>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</si>
  <si>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</si>
  <si>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</si>
  <si>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</si>
  <si>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</si>
  <si>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</si>
  <si>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</si>
  <si>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</si>
  <si>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</si>
  <si>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</si>
  <si>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</si>
  <si>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</si>
  <si>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</si>
  <si>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</si>
  <si>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</si>
  <si>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</si>
  <si>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</si>
  <si>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</si>
  <si>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</si>
  <si>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</si>
  <si>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</si>
  <si>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</si>
  <si>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</si>
  <si>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</si>
  <si>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</si>
  <si>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</si>
  <si>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</si>
  <si>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</si>
  <si>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</si>
  <si>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</si>
  <si>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</si>
  <si>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</si>
  <si>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</si>
  <si>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</si>
  <si>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</si>
  <si>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</si>
  <si>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</si>
  <si>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</si>
  <si>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</si>
  <si>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</si>
  <si>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</si>
  <si>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</si>
  <si>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</si>
  <si>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</si>
  <si>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</si>
  <si>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</si>
  <si>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</si>
  <si>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</si>
  <si>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</si>
  <si>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</si>
  <si>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</si>
  <si>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</si>
  <si>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</si>
  <si>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</si>
  <si>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</si>
  <si>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</si>
  <si>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</si>
  <si>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</si>
  <si>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</si>
  <si>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</si>
  <si>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</si>
  <si>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</si>
  <si>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</si>
  <si>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</si>
  <si>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</si>
  <si>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</si>
  <si>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</si>
  <si>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</si>
  <si>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</si>
  <si>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</si>
  <si>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</si>
  <si>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</si>
  <si>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</si>
  <si>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</si>
  <si>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</si>
  <si>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</si>
  <si>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</si>
  <si>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</si>
  <si>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</si>
  <si>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</si>
  <si>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</si>
  <si>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</si>
  <si>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</si>
  <si>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</si>
  <si>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</si>
  <si>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</si>
  <si>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</si>
  <si>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</si>
  <si>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</si>
  <si>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</si>
  <si>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</si>
  <si>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</si>
  <si>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</si>
  <si>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</si>
  <si>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福岡県小郡市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</si>
  <si>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</si>
  <si>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</si>
  <si>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</si>
  <si>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</si>
  <si>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</si>
  <si>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</si>
  <si>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</si>
  <si>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</si>
  <si>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</si>
  <si>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</si>
  <si>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</si>
  <si>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</si>
  <si>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</si>
  <si>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</si>
  <si>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</si>
  <si>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</si>
  <si>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</si>
  <si>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</si>
  <si>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</si>
  <si>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小郡市住宅新築資金等貸付事業特別会計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</si>
  <si>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</si>
  <si>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</si>
  <si>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</si>
  <si>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</si>
  <si>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</si>
  <si>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</si>
  <si>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</si>
  <si>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</si>
  <si>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</si>
  <si>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</si>
  <si>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</si>
  <si>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</si>
  <si>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</si>
  <si>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</si>
  <si>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小郡市国民健康保険事業特別会計</t>
    <phoneticPr fontId="5"/>
  </si>
  <si>
    <t>小郡市後期高齢者医療特別会計</t>
    <phoneticPr fontId="5"/>
  </si>
  <si>
    <t>小郡市介護保険事業特別会計（介護保険事業勘定）</t>
    <phoneticPr fontId="5"/>
  </si>
  <si>
    <t>小郡市介護保険事業特別会計（介護サービス事業勘定）</t>
    <phoneticPr fontId="5"/>
  </si>
  <si>
    <t>小郡市下水道事業会計</t>
    <phoneticPr fontId="5"/>
  </si>
  <si>
    <t>法適用企業</t>
    <phoneticPr fontId="5"/>
  </si>
  <si>
    <t>小郡市工業団地整備事業特別会計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</si>
  <si>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</si>
  <si>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</si>
  <si>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</si>
  <si>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</si>
  <si>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</si>
  <si>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</si>
  <si>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</si>
  <si>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</si>
  <si>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</si>
  <si>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</si>
  <si>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</si>
  <si>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</si>
  <si>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</si>
  <si>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</si>
  <si>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</si>
  <si>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</si>
  <si>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</si>
  <si>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</si>
  <si>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</si>
  <si>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</si>
  <si>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</si>
  <si>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</si>
  <si>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</si>
  <si>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</si>
  <si>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</si>
  <si>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</si>
  <si>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</si>
  <si>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</si>
  <si>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</si>
  <si>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</si>
  <si>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</si>
  <si>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</si>
  <si>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</si>
  <si>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</si>
  <si>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</si>
  <si>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</si>
  <si>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</si>
  <si>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</si>
  <si>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</si>
  <si>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</si>
  <si>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</si>
  <si>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</si>
  <si>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</si>
  <si>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</si>
  <si>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</si>
  <si>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</si>
  <si>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</si>
  <si>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</si>
  <si>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</si>
  <si>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</si>
  <si>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</si>
  <si>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</si>
  <si>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</si>
  <si>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</si>
  <si>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</si>
  <si>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</si>
  <si>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</si>
  <si>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</si>
  <si>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</si>
  <si>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</si>
  <si>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</si>
  <si>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</si>
  <si>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</si>
  <si>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</si>
  <si>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</si>
  <si>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</si>
  <si>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</si>
  <si>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</si>
  <si>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</si>
  <si>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</si>
  <si>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</si>
  <si>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</si>
  <si>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</si>
  <si>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</si>
  <si>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</si>
  <si>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</si>
  <si>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</si>
  <si>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</si>
  <si>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</si>
  <si>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</si>
  <si>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</si>
  <si>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</si>
  <si>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</si>
  <si>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</si>
  <si>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</si>
  <si>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</si>
  <si>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</si>
  <si>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</si>
  <si>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</si>
  <si>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</si>
  <si>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</si>
  <si>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</si>
  <si>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</si>
  <si>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</si>
  <si>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</si>
  <si>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</si>
  <si>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</si>
  <si>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</si>
  <si>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</si>
  <si>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</si>
  <si>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</si>
  <si>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</si>
  <si>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</si>
  <si>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</si>
  <si>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</si>
  <si>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</si>
  <si>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</si>
  <si>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</si>
  <si>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</si>
  <si>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</si>
  <si>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</si>
  <si>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</si>
  <si>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</si>
  <si>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</si>
  <si>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</si>
  <si>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</si>
  <si>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</si>
  <si>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</si>
  <si>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</si>
  <si>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</si>
  <si>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</si>
  <si>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</si>
  <si>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</si>
  <si>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</si>
  <si>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</si>
  <si>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</si>
  <si>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</si>
  <si>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</si>
  <si>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</si>
  <si>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</si>
  <si>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</si>
  <si>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</si>
  <si>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</si>
  <si>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</si>
  <si>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</si>
  <si>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</si>
  <si>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</si>
  <si>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</si>
  <si>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</si>
  <si>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</si>
  <si>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</si>
  <si>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</si>
  <si>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</si>
  <si>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</si>
  <si>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1.52</t>
  </si>
  <si>
    <t>▲ 6.14</t>
  </si>
  <si>
    <t>▲ 6.22</t>
  </si>
  <si>
    <t>▲ 4.70</t>
  </si>
  <si>
    <t>▲ 2.42</t>
  </si>
  <si>
    <t>小郡市下水道事業会計</t>
  </si>
  <si>
    <t>一般会計</t>
  </si>
  <si>
    <t>小郡市国民健康保険事業特別会計</t>
  </si>
  <si>
    <t>▲ 6.07</t>
  </si>
  <si>
    <t>▲ 4.64</t>
  </si>
  <si>
    <t>▲ 1.90</t>
  </si>
  <si>
    <t>▲ 0.83</t>
  </si>
  <si>
    <t>小郡市介護保険事業特別会計（介護保険事業勘定）</t>
  </si>
  <si>
    <t>小郡市工業団地整備事業特別会計</t>
  </si>
  <si>
    <t>小郡市後期高齢者医療特別会計</t>
  </si>
  <si>
    <t>小郡市住宅新築資金等貸付事業特別会計</t>
  </si>
  <si>
    <t>小郡市介護保険事業特別会計（介護サービス事業勘定）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</si>
  <si>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</si>
  <si>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</si>
  <si>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</si>
  <si>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</si>
  <si>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</si>
  <si>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</si>
  <si>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</si>
  <si>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</si>
  <si>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地方債
現在高</t>
    <phoneticPr fontId="5"/>
  </si>
  <si>
    <t>‐</t>
    <phoneticPr fontId="2"/>
  </si>
  <si>
    <t>‐</t>
    <phoneticPr fontId="2"/>
  </si>
  <si>
    <t>‐</t>
    <phoneticPr fontId="2"/>
  </si>
  <si>
    <t>両筑衛生施設組合</t>
    <rPh sb="0" eb="1">
      <t>リョウ</t>
    </rPh>
    <rPh sb="1" eb="2">
      <t>チク</t>
    </rPh>
    <rPh sb="2" eb="4">
      <t>エイセイ</t>
    </rPh>
    <rPh sb="4" eb="6">
      <t>シセツ</t>
    </rPh>
    <rPh sb="6" eb="8">
      <t>クミアイ</t>
    </rPh>
    <phoneticPr fontId="2"/>
  </si>
  <si>
    <t>久留米市外三市町高等学校組合</t>
    <rPh sb="0" eb="4">
      <t>クルメシ</t>
    </rPh>
    <rPh sb="4" eb="5">
      <t>ガイ</t>
    </rPh>
    <rPh sb="5" eb="6">
      <t>サン</t>
    </rPh>
    <rPh sb="6" eb="8">
      <t>シチョウ</t>
    </rPh>
    <rPh sb="8" eb="10">
      <t>コウトウ</t>
    </rPh>
    <rPh sb="10" eb="12">
      <t>ガッコウ</t>
    </rPh>
    <rPh sb="12" eb="14">
      <t>クミアイ</t>
    </rPh>
    <phoneticPr fontId="2"/>
  </si>
  <si>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</si>
  <si>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</si>
  <si>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</si>
  <si>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</si>
  <si>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</si>
  <si>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</si>
  <si>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</si>
  <si>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筑紫野・基山・小郡清掃施設組合</t>
    <rPh sb="0" eb="3">
      <t>チクシノ</t>
    </rPh>
    <rPh sb="4" eb="6">
      <t>キヤマ</t>
    </rPh>
    <rPh sb="7" eb="9">
      <t>オゴオリ</t>
    </rPh>
    <rPh sb="9" eb="11">
      <t>セイソウ</t>
    </rPh>
    <rPh sb="11" eb="13">
      <t>シセツ</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</si>
  <si>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</si>
  <si>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</si>
  <si>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</si>
  <si>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</si>
  <si>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三井水道企業団</t>
    <rPh sb="0" eb="2">
      <t>ミイ</t>
    </rPh>
    <rPh sb="2" eb="4">
      <t>スイドウ</t>
    </rPh>
    <rPh sb="4" eb="6">
      <t>キギョウ</t>
    </rPh>
    <rPh sb="6" eb="7">
      <t>ダン</t>
    </rPh>
    <phoneticPr fontId="2"/>
  </si>
  <si>
    <t>山神水道企業団</t>
    <rPh sb="0" eb="2">
      <t>ヤマガミ</t>
    </rPh>
    <rPh sb="2" eb="4">
      <t>スイドウ</t>
    </rPh>
    <rPh sb="4" eb="6">
      <t>キギョウ</t>
    </rPh>
    <rPh sb="6" eb="7">
      <t>ダン</t>
    </rPh>
    <phoneticPr fontId="2"/>
  </si>
  <si>
    <t>福岡県南広域水道企業団</t>
    <rPh sb="0" eb="3">
      <t>フクオカケン</t>
    </rPh>
    <rPh sb="3" eb="4">
      <t>ミナミ</t>
    </rPh>
    <rPh sb="4" eb="6">
      <t>コウイキ</t>
    </rPh>
    <rPh sb="6" eb="8">
      <t>スイドウ</t>
    </rPh>
    <rPh sb="8" eb="10">
      <t>キギョウ</t>
    </rPh>
    <rPh sb="10" eb="11">
      <t>ダン</t>
    </rPh>
    <phoneticPr fontId="2"/>
  </si>
  <si>
    <t>〇</t>
    <phoneticPr fontId="2"/>
  </si>
  <si>
    <t>小郡市土地開発公社</t>
    <rPh sb="0" eb="3">
      <t>オゴオリシ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</si>
  <si>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</si>
  <si>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</si>
  <si>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</si>
  <si>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</si>
  <si>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</si>
  <si>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</si>
  <si>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</si>
  <si>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</si>
  <si>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</si>
  <si>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</si>
  <si>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庁舎建設基金</t>
    <rPh sb="0" eb="2">
      <t>チョウシャ</t>
    </rPh>
    <rPh sb="2" eb="4">
      <t>ケンセツ</t>
    </rPh>
    <rPh sb="4" eb="6">
      <t>キキン</t>
    </rPh>
    <phoneticPr fontId="5"/>
  </si>
  <si>
    <t>まちづくり支援基金</t>
    <rPh sb="5" eb="7">
      <t>シエン</t>
    </rPh>
    <rPh sb="7" eb="9">
      <t>キキン</t>
    </rPh>
    <phoneticPr fontId="5"/>
  </si>
  <si>
    <t>災害対策基金</t>
    <rPh sb="0" eb="2">
      <t>サイガイ</t>
    </rPh>
    <rPh sb="2" eb="4">
      <t>タイサク</t>
    </rPh>
    <rPh sb="4" eb="6">
      <t>キキン</t>
    </rPh>
    <phoneticPr fontId="5"/>
  </si>
  <si>
    <t>公共施設等整備基金</t>
    <rPh sb="0" eb="2">
      <t>コウキョウ</t>
    </rPh>
    <rPh sb="2" eb="4">
      <t>シセツ</t>
    </rPh>
    <rPh sb="4" eb="5">
      <t>トウ</t>
    </rPh>
    <rPh sb="5" eb="7">
      <t>セイビ</t>
    </rPh>
    <rPh sb="7" eb="9">
      <t>キキン</t>
    </rPh>
    <phoneticPr fontId="5"/>
  </si>
  <si>
    <t>-</t>
    <phoneticPr fontId="2"/>
  </si>
  <si>
    <t>若山堤整備基金</t>
    <rPh sb="0" eb="2">
      <t>ワカヤマ</t>
    </rPh>
    <rPh sb="2" eb="3">
      <t>ツツミ</t>
    </rPh>
    <rPh sb="3" eb="5">
      <t>セイビ</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</si>
  <si>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</si>
  <si>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</si>
  <si>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</si>
  <si>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一般会計に係る起債の残高が多いこと、また基金残高が少ないことによって、類似団体と比較すると高い水準にある。有形固定資産減価償却率も類似団体と比較して高いため、今後、公共施設等については、計画的で効率的な長寿命化を行う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</si>
  <si>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</si>
  <si>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</si>
  <si>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</si>
  <si>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</si>
  <si>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</si>
  <si>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</si>
  <si>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の道路事業、建設事業に係る起債の借入れが膨らんだため、地方債の元利償還金については大きく減少する見込みがない。今後の市債発行額を元金償還以下に抑えるなどして地方債残高の抑制を図り、将来負担比率・実質公債費比率の改善を行っ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</si>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</sst>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6305-4B4B-9FC7-E17F3384E4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44297</c:v>
                </c:pt>
                <c:pt idx="1">
                  <c:v>50538</c:v>
                </c:pt>
                <c:pt idx="2">
                  <c:v>39164</c:v>
                </c:pt>
                <c:pt idx="3">
                  <c:v>34449</c:v>
                </c:pt>
                <c:pt idx="4">
                  <c:v>61238</c:v>
                </c:pt>
              </c:numCache>
            </c:numRef>
          </c:val>
          <c:smooth val="0"/>
          <c:extLst xmlns:c16r2="http://schemas.microsoft.com/office/drawing/2015/06/chart">
            <c:ext xmlns:c16="http://schemas.microsoft.com/office/drawing/2014/chart" uri="{C3380CC4-5D6E-409C-BE32-E72D297353CC}">
              <c16:uniqueId val="{00000001-6305-4B4B-9FC7-E17F3384E441}"/>
            </c:ext>
          </c:extLst>
        </c:ser>
        <c:dLbls>
          <c:showLegendKey val="0"/>
          <c:showVal val="0"/>
          <c:showCatName val="0"/>
          <c:showSerName val="0"/>
          <c:showPercent val="0"/>
          <c:showBubbleSize val="0"/>
        </c:dLbls>
        <c:marker val="1"/>
        <c:smooth val="0"/>
        <c:axId val="394495320"/>
        <c:axId val="394497280"/>
      </c:lineChart>
      <c:catAx>
        <c:axId val="394495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497280"/>
        <c:crosses val="autoZero"/>
        <c:auto val="1"/>
        <c:lblAlgn val="ctr"/>
        <c:lblOffset val="100"/>
        <c:tickLblSkip val="1"/>
        <c:tickMarkSkip val="1"/>
        <c:noMultiLvlLbl val="0"/>
      </c:catAx>
      <c:valAx>
        <c:axId val="3944972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495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6.95</c:v>
                </c:pt>
                <c:pt idx="1">
                  <c:v>3.85</c:v>
                </c:pt>
                <c:pt idx="2">
                  <c:v>2.31</c:v>
                </c:pt>
                <c:pt idx="3">
                  <c:v>1.87</c:v>
                </c:pt>
                <c:pt idx="4">
                  <c:v>1.89</c:v>
                </c:pt>
              </c:numCache>
            </c:numRef>
          </c:val>
          <c:extLst xmlns:c16r2="http://schemas.microsoft.com/office/drawing/2015/06/chart">
            <c:ext xmlns:c16="http://schemas.microsoft.com/office/drawing/2014/chart" uri="{C3380CC4-5D6E-409C-BE32-E72D297353CC}">
              <c16:uniqueId val="{00000000-123D-4E8E-8DF9-1FEBF03664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28.75</c:v>
                </c:pt>
                <c:pt idx="1">
                  <c:v>25.86</c:v>
                </c:pt>
                <c:pt idx="2">
                  <c:v>19.149999999999999</c:v>
                </c:pt>
                <c:pt idx="3">
                  <c:v>14.84</c:v>
                </c:pt>
                <c:pt idx="4">
                  <c:v>12.33</c:v>
                </c:pt>
              </c:numCache>
            </c:numRef>
          </c:val>
          <c:extLst xmlns:c16r2="http://schemas.microsoft.com/office/drawing/2015/06/chart">
            <c:ext xmlns:c16="http://schemas.microsoft.com/office/drawing/2014/chart" uri="{C3380CC4-5D6E-409C-BE32-E72D297353CC}">
              <c16:uniqueId val="{00000001-123D-4E8E-8DF9-1FEBF036641A}"/>
            </c:ext>
          </c:extLst>
        </c:ser>
        <c:dLbls>
          <c:showLegendKey val="0"/>
          <c:showVal val="0"/>
          <c:showCatName val="0"/>
          <c:showSerName val="0"/>
          <c:showPercent val="0"/>
          <c:showBubbleSize val="0"/>
        </c:dLbls>
        <c:gapWidth val="250"/>
        <c:overlap val="100"/>
        <c:axId val="394496888"/>
        <c:axId val="39449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-1.52</c:v>
                </c:pt>
                <c:pt idx="1">
                  <c:v>-6.14</c:v>
                </c:pt>
                <c:pt idx="2">
                  <c:v>-6.22</c:v>
                </c:pt>
                <c:pt idx="3">
                  <c:v>-4.7</c:v>
                </c:pt>
                <c:pt idx="4">
                  <c:v>-2.42</c:v>
                </c:pt>
              </c:numCache>
            </c:numRef>
          </c:val>
          <c:smooth val="0"/>
          <c:extLst xmlns:c16r2="http://schemas.microsoft.com/office/drawing/2015/06/chart">
            <c:ext xmlns:c16="http://schemas.microsoft.com/office/drawing/2014/chart" uri="{C3380CC4-5D6E-409C-BE32-E72D297353CC}">
              <c16:uniqueId val="{00000002-123D-4E8E-8DF9-1FEBF036641A}"/>
            </c:ext>
          </c:extLst>
        </c:ser>
        <c:dLbls>
          <c:showLegendKey val="0"/>
          <c:showVal val="0"/>
          <c:showCatName val="0"/>
          <c:showSerName val="0"/>
          <c:showPercent val="0"/>
          <c:showBubbleSize val="0"/>
        </c:dLbls>
        <c:marker val="1"/>
        <c:smooth val="0"/>
        <c:axId val="394496888"/>
        <c:axId val="394499632"/>
      </c:lineChart>
      <c:catAx>
        <c:axId val="39449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499632"/>
        <c:crosses val="autoZero"/>
        <c:auto val="1"/>
        <c:lblAlgn val="ctr"/>
        <c:lblOffset val="100"/>
        <c:tickLblSkip val="1"/>
        <c:tickMarkSkip val="1"/>
        <c:noMultiLvlLbl val="0"/>
      </c:catAx>
      <c:valAx>
        <c:axId val="39449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9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C77-4475-BD75-7A2690130D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77-4475-BD75-7A2690130D4B}"/>
            </c:ext>
          </c:extLst>
        </c:ser>
        <c:ser>
          <c:idx val="2"/>
          <c:order val="2"/>
          <c:tx>
            <c:strRef>
              <c:f>データシート!$A$29</c:f>
              <c:strCache>
                <c:ptCount val="1"/>
                <c:pt idx="0">
                  <c:v>小郡市介護保険事業特別会計（介護サービス事業勘定）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0.14000000000000001</c:v>
                </c:pt>
                <c:pt idx="4">
                  <c:v>#N/A</c:v>
                </c:pt>
                <c:pt idx="5">
                  <c:v>0.15</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2-CC77-4475-BD75-7A2690130D4B}"/>
            </c:ext>
          </c:extLst>
        </c:ser>
        <c:ser>
          <c:idx val="3"/>
          <c:order val="3"/>
          <c:tx>
            <c:strRef>
              <c:f>データシート!$A$30</c:f>
              <c:strCache>
                <c:ptCount val="1"/>
                <c:pt idx="0">
                  <c:v>小郡市住宅新築資金等貸付事業特別会計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CC77-4475-BD75-7A2690130D4B}"/>
            </c:ext>
          </c:extLst>
        </c:ser>
        <c:ser>
          <c:idx val="4"/>
          <c:order val="4"/>
          <c:tx>
            <c:strRef>
              <c:f>データシート!$A$31</c:f>
              <c:strCache>
                <c:ptCount val="1"/>
                <c:pt idx="0">
                  <c:v>小郡市後期高齢者医療特別会計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0.21</c:v>
                </c:pt>
                <c:pt idx="2">
                  <c:v>#N/A</c:v>
                </c:pt>
                <c:pt idx="3">
                  <c:v>0.21</c:v>
                </c:pt>
                <c:pt idx="4">
                  <c:v>#N/A</c:v>
                </c:pt>
                <c:pt idx="5">
                  <c:v>0.23</c:v>
                </c:pt>
                <c:pt idx="6">
                  <c:v>#N/A</c:v>
                </c:pt>
                <c:pt idx="7">
                  <c:v>0.22</c:v>
                </c:pt>
                <c:pt idx="8">
                  <c:v>#N/A</c:v>
                </c:pt>
                <c:pt idx="9">
                  <c:v>0.23</c:v>
                </c:pt>
              </c:numCache>
            </c:numRef>
          </c:val>
          <c:extLst xmlns:c16r2="http://schemas.microsoft.com/office/drawing/2015/06/chart">
            <c:ext xmlns:c16="http://schemas.microsoft.com/office/drawing/2014/chart" uri="{C3380CC4-5D6E-409C-BE32-E72D297353CC}">
              <c16:uniqueId val="{00000004-CC77-4475-BD75-7A2690130D4B}"/>
            </c:ext>
          </c:extLst>
        </c:ser>
        <c:ser>
          <c:idx val="5"/>
          <c:order val="5"/>
          <c:tx>
            <c:strRef>
              <c:f>データシート!$A$32</c:f>
              <c:strCache>
                <c:ptCount val="1"/>
                <c:pt idx="0">
                  <c:v>小郡市工業団地整備事業特別会計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0.4</c:v>
                </c:pt>
                <c:pt idx="6">
                  <c:v>#N/A</c:v>
                </c:pt>
                <c:pt idx="7">
                  <c:v>0.39</c:v>
                </c:pt>
                <c:pt idx="8">
                  <c:v>#N/A</c:v>
                </c:pt>
                <c:pt idx="9">
                  <c:v>0.39</c:v>
                </c:pt>
              </c:numCache>
            </c:numRef>
          </c:val>
          <c:extLst xmlns:c16r2="http://schemas.microsoft.com/office/drawing/2015/06/chart">
            <c:ext xmlns:c16="http://schemas.microsoft.com/office/drawing/2014/chart" uri="{C3380CC4-5D6E-409C-BE32-E72D297353CC}">
              <c16:uniqueId val="{00000005-CC77-4475-BD75-7A2690130D4B}"/>
            </c:ext>
          </c:extLst>
        </c:ser>
        <c:ser>
          <c:idx val="6"/>
          <c:order val="6"/>
          <c:tx>
            <c:strRef>
              <c:f>データシート!$A$33</c:f>
              <c:strCache>
                <c:ptCount val="1"/>
                <c:pt idx="0">
                  <c:v>小郡市介護保険事業特別会計（介護保険事業勘定）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c:v>
                </c:pt>
                <c:pt idx="2">
                  <c:v>#N/A</c:v>
                </c:pt>
                <c:pt idx="3">
                  <c:v>0.74</c:v>
                </c:pt>
                <c:pt idx="4">
                  <c:v>#N/A</c:v>
                </c:pt>
                <c:pt idx="5">
                  <c:v>0.54</c:v>
                </c:pt>
                <c:pt idx="6">
                  <c:v>#N/A</c:v>
                </c:pt>
                <c:pt idx="7">
                  <c:v>0.3</c:v>
                </c:pt>
                <c:pt idx="8">
                  <c:v>#N/A</c:v>
                </c:pt>
                <c:pt idx="9">
                  <c:v>0.59</c:v>
                </c:pt>
              </c:numCache>
            </c:numRef>
          </c:val>
          <c:extLst xmlns:c16r2="http://schemas.microsoft.com/office/drawing/2015/06/chart">
            <c:ext xmlns:c16="http://schemas.microsoft.com/office/drawing/2014/chart" uri="{C3380CC4-5D6E-409C-BE32-E72D297353CC}">
              <c16:uniqueId val="{00000006-CC77-4475-BD75-7A2690130D4B}"/>
            </c:ext>
          </c:extLst>
        </c:ser>
        <c:ser>
          <c:idx val="7"/>
          <c:order val="7"/>
          <c:tx>
            <c:strRef>
              <c:f>データシート!$A$34</c:f>
              <c:strCache>
                <c:ptCount val="1"/>
                <c:pt idx="0">
                  <c:v>小郡市国民健康保険事業特別会計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6.07</c:v>
                </c:pt>
                <c:pt idx="1">
                  <c:v>#N/A</c:v>
                </c:pt>
                <c:pt idx="2">
                  <c:v>4.6399999999999997</c:v>
                </c:pt>
                <c:pt idx="3">
                  <c:v>#N/A</c:v>
                </c:pt>
                <c:pt idx="4">
                  <c:v>1.9</c:v>
                </c:pt>
                <c:pt idx="5">
                  <c:v>#N/A</c:v>
                </c:pt>
                <c:pt idx="6">
                  <c:v>0.83</c:v>
                </c:pt>
                <c:pt idx="7">
                  <c:v>#N/A</c:v>
                </c:pt>
                <c:pt idx="8">
                  <c:v>#N/A</c:v>
                </c:pt>
                <c:pt idx="9">
                  <c:v>0.98</c:v>
                </c:pt>
              </c:numCache>
            </c:numRef>
          </c:val>
          <c:extLst xmlns:c16r2="http://schemas.microsoft.com/office/drawing/2015/06/chart">
            <c:ext xmlns:c16="http://schemas.microsoft.com/office/drawing/2014/chart" uri="{C3380CC4-5D6E-409C-BE32-E72D297353CC}">
              <c16:uniqueId val="{00000007-CC77-4475-BD75-7A2690130D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6.86</c:v>
                </c:pt>
                <c:pt idx="2">
                  <c:v>#N/A</c:v>
                </c:pt>
                <c:pt idx="3">
                  <c:v>3.76</c:v>
                </c:pt>
                <c:pt idx="4">
                  <c:v>#N/A</c:v>
                </c:pt>
                <c:pt idx="5">
                  <c:v>2.21</c:v>
                </c:pt>
                <c:pt idx="6">
                  <c:v>#N/A</c:v>
                </c:pt>
                <c:pt idx="7">
                  <c:v>1.78</c:v>
                </c:pt>
                <c:pt idx="8">
                  <c:v>#N/A</c:v>
                </c:pt>
                <c:pt idx="9">
                  <c:v>1.8</c:v>
                </c:pt>
              </c:numCache>
            </c:numRef>
          </c:val>
          <c:extLst xmlns:c16r2="http://schemas.microsoft.com/office/drawing/2015/06/chart">
            <c:ext xmlns:c16="http://schemas.microsoft.com/office/drawing/2014/chart" uri="{C3380CC4-5D6E-409C-BE32-E72D297353CC}">
              <c16:uniqueId val="{00000008-CC77-4475-BD75-7A2690130D4B}"/>
            </c:ext>
          </c:extLst>
        </c:ser>
        <c:ser>
          <c:idx val="9"/>
          <c:order val="9"/>
          <c:tx>
            <c:strRef>
              <c:f>データシート!$A$36</c:f>
              <c:strCache>
                <c:ptCount val="1"/>
                <c:pt idx="0">
                  <c:v>小郡市下水道事業会計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3.86</c:v>
                </c:pt>
                <c:pt idx="6">
                  <c:v>#N/A</c:v>
                </c:pt>
                <c:pt idx="7">
                  <c:v>2.86</c:v>
                </c:pt>
                <c:pt idx="8">
                  <c:v>#N/A</c:v>
                </c:pt>
                <c:pt idx="9">
                  <c:v>3.36</c:v>
                </c:pt>
              </c:numCache>
            </c:numRef>
          </c:val>
          <c:extLst xmlns:c16r2="http://schemas.microsoft.com/office/drawing/2015/06/chart">
            <c:ext xmlns:c16="http://schemas.microsoft.com/office/drawing/2014/chart" uri="{C3380CC4-5D6E-409C-BE32-E72D297353CC}">
              <c16:uniqueId val="{00000009-CC77-4475-BD75-7A2690130D4B}"/>
            </c:ext>
          </c:extLst>
        </c:ser>
        <c:dLbls>
          <c:showLegendKey val="0"/>
          <c:showVal val="0"/>
          <c:showCatName val="0"/>
          <c:showSerName val="0"/>
          <c:showPercent val="0"/>
          <c:showBubbleSize val="0"/>
        </c:dLbls>
        <c:gapWidth val="150"/>
        <c:overlap val="100"/>
        <c:axId val="394496496"/>
        <c:axId val="394497672"/>
      </c:barChart>
      <c:catAx>
        <c:axId val="39449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97672"/>
        <c:crosses val="autoZero"/>
        <c:auto val="1"/>
        <c:lblAlgn val="ctr"/>
        <c:lblOffset val="100"/>
        <c:tickLblSkip val="1"/>
        <c:tickMarkSkip val="1"/>
        <c:noMultiLvlLbl val="0"/>
      </c:catAx>
      <c:valAx>
        <c:axId val="394497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9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1804</c:v>
                </c:pt>
                <c:pt idx="5">
                  <c:v>1828</c:v>
                </c:pt>
                <c:pt idx="8">
                  <c:v>1812</c:v>
                </c:pt>
                <c:pt idx="11">
                  <c:v>1732</c:v>
                </c:pt>
                <c:pt idx="14">
                  <c:v>1680</c:v>
                </c:pt>
              </c:numCache>
            </c:numRef>
          </c:val>
          <c:extLst xmlns:c16r2="http://schemas.microsoft.com/office/drawing/2015/06/chart">
            <c:ext xmlns:c16="http://schemas.microsoft.com/office/drawing/2014/chart" uri="{C3380CC4-5D6E-409C-BE32-E72D297353CC}">
              <c16:uniqueId val="{00000000-5F93-402B-BCD2-7182835E59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93-402B-BCD2-7182835E59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302</c:v>
                </c:pt>
                <c:pt idx="3">
                  <c:v>300</c:v>
                </c:pt>
                <c:pt idx="6">
                  <c:v>294</c:v>
                </c:pt>
                <c:pt idx="9">
                  <c:v>318</c:v>
                </c:pt>
                <c:pt idx="12">
                  <c:v>301</c:v>
                </c:pt>
              </c:numCache>
            </c:numRef>
          </c:val>
          <c:extLst xmlns:c16r2="http://schemas.microsoft.com/office/drawing/2015/06/chart">
            <c:ext xmlns:c16="http://schemas.microsoft.com/office/drawing/2014/chart" uri="{C3380CC4-5D6E-409C-BE32-E72D297353CC}">
              <c16:uniqueId val="{00000002-5F93-402B-BCD2-7182835E59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18</c:v>
                </c:pt>
                <c:pt idx="6">
                  <c:v>22</c:v>
                </c:pt>
                <c:pt idx="9">
                  <c:v>30</c:v>
                </c:pt>
                <c:pt idx="12">
                  <c:v>20</c:v>
                </c:pt>
              </c:numCache>
            </c:numRef>
          </c:val>
          <c:extLst xmlns:c16r2="http://schemas.microsoft.com/office/drawing/2015/06/chart">
            <c:ext xmlns:c16="http://schemas.microsoft.com/office/drawing/2014/chart" uri="{C3380CC4-5D6E-409C-BE32-E72D297353CC}">
              <c16:uniqueId val="{00000003-5F93-402B-BCD2-7182835E59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596</c:v>
                </c:pt>
                <c:pt idx="3">
                  <c:v>544</c:v>
                </c:pt>
                <c:pt idx="6">
                  <c:v>566</c:v>
                </c:pt>
                <c:pt idx="9">
                  <c:v>294</c:v>
                </c:pt>
                <c:pt idx="12">
                  <c:v>361</c:v>
                </c:pt>
              </c:numCache>
            </c:numRef>
          </c:val>
          <c:extLst xmlns:c16r2="http://schemas.microsoft.com/office/drawing/2015/06/chart">
            <c:ext xmlns:c16="http://schemas.microsoft.com/office/drawing/2014/chart" uri="{C3380CC4-5D6E-409C-BE32-E72D297353CC}">
              <c16:uniqueId val="{00000004-5F93-402B-BCD2-7182835E59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93-402B-BCD2-7182835E59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93-402B-BCD2-7182835E59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2108</c:v>
                </c:pt>
                <c:pt idx="3">
                  <c:v>2115</c:v>
                </c:pt>
                <c:pt idx="6">
                  <c:v>2084</c:v>
                </c:pt>
                <c:pt idx="9">
                  <c:v>1802</c:v>
                </c:pt>
                <c:pt idx="12">
                  <c:v>1860</c:v>
                </c:pt>
              </c:numCache>
            </c:numRef>
          </c:val>
          <c:extLst xmlns:c16r2="http://schemas.microsoft.com/office/drawing/2015/06/chart">
            <c:ext xmlns:c16="http://schemas.microsoft.com/office/drawing/2014/chart" uri="{C3380CC4-5D6E-409C-BE32-E72D297353CC}">
              <c16:uniqueId val="{00000007-5F93-402B-BCD2-7182835E5941}"/>
            </c:ext>
          </c:extLst>
        </c:ser>
        <c:dLbls>
          <c:showLegendKey val="0"/>
          <c:showVal val="0"/>
          <c:showCatName val="0"/>
          <c:showSerName val="0"/>
          <c:showPercent val="0"/>
          <c:showBubbleSize val="0"/>
        </c:dLbls>
        <c:gapWidth val="100"/>
        <c:overlap val="100"/>
        <c:axId val="394494928"/>
        <c:axId val="39449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1213</c:v>
                </c:pt>
                <c:pt idx="2">
                  <c:v>#N/A</c:v>
                </c:pt>
                <c:pt idx="3">
                  <c:v>#N/A</c:v>
                </c:pt>
                <c:pt idx="4">
                  <c:v>1149</c:v>
                </c:pt>
                <c:pt idx="5">
                  <c:v>#N/A</c:v>
                </c:pt>
                <c:pt idx="6">
                  <c:v>#N/A</c:v>
                </c:pt>
                <c:pt idx="7">
                  <c:v>1154</c:v>
                </c:pt>
                <c:pt idx="8">
                  <c:v>#N/A</c:v>
                </c:pt>
                <c:pt idx="9">
                  <c:v>#N/A</c:v>
                </c:pt>
                <c:pt idx="10">
                  <c:v>712</c:v>
                </c:pt>
                <c:pt idx="11">
                  <c:v>#N/A</c:v>
                </c:pt>
                <c:pt idx="12">
                  <c:v>#N/A</c:v>
                </c:pt>
                <c:pt idx="13">
                  <c:v>862</c:v>
                </c:pt>
                <c:pt idx="14">
                  <c:v>#N/A</c:v>
                </c:pt>
              </c:numCache>
            </c:numRef>
          </c:val>
          <c:smooth val="0"/>
          <c:extLst xmlns:c16r2="http://schemas.microsoft.com/office/drawing/2015/06/chart">
            <c:ext xmlns:c16="http://schemas.microsoft.com/office/drawing/2014/chart" uri="{C3380CC4-5D6E-409C-BE32-E72D297353CC}">
              <c16:uniqueId val="{00000008-5F93-402B-BCD2-7182835E5941}"/>
            </c:ext>
          </c:extLst>
        </c:ser>
        <c:dLbls>
          <c:showLegendKey val="0"/>
          <c:showVal val="0"/>
          <c:showCatName val="0"/>
          <c:showSerName val="0"/>
          <c:showPercent val="0"/>
          <c:showBubbleSize val="0"/>
        </c:dLbls>
        <c:marker val="1"/>
        <c:smooth val="0"/>
        <c:axId val="394494928"/>
        <c:axId val="394498848"/>
      </c:lineChart>
      <c:catAx>
        <c:axId val="39449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98848"/>
        <c:crosses val="autoZero"/>
        <c:auto val="1"/>
        <c:lblAlgn val="ctr"/>
        <c:lblOffset val="100"/>
        <c:tickLblSkip val="1"/>
        <c:tickMarkSkip val="1"/>
        <c:noMultiLvlLbl val="0"/>
      </c:catAx>
      <c:valAx>
        <c:axId val="39449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9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19518</c:v>
                </c:pt>
                <c:pt idx="5">
                  <c:v>19427</c:v>
                </c:pt>
                <c:pt idx="8">
                  <c:v>19019</c:v>
                </c:pt>
                <c:pt idx="11">
                  <c:v>18639</c:v>
                </c:pt>
                <c:pt idx="14">
                  <c:v>18345</c:v>
                </c:pt>
              </c:numCache>
            </c:numRef>
          </c:val>
          <c:extLst xmlns:c16r2="http://schemas.microsoft.com/office/drawing/2015/06/chart">
            <c:ext xmlns:c16="http://schemas.microsoft.com/office/drawing/2014/chart" uri="{C3380CC4-5D6E-409C-BE32-E72D297353CC}">
              <c16:uniqueId val="{00000000-571F-4E79-BEEC-C576C0EE58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266</c:v>
                </c:pt>
                <c:pt idx="5">
                  <c:v>228</c:v>
                </c:pt>
                <c:pt idx="8">
                  <c:v>162</c:v>
                </c:pt>
                <c:pt idx="11">
                  <c:v>124</c:v>
                </c:pt>
                <c:pt idx="14">
                  <c:v>351</c:v>
                </c:pt>
              </c:numCache>
            </c:numRef>
          </c:val>
          <c:extLst xmlns:c16r2="http://schemas.microsoft.com/office/drawing/2015/06/chart">
            <c:ext xmlns:c16="http://schemas.microsoft.com/office/drawing/2014/chart" uri="{C3380CC4-5D6E-409C-BE32-E72D297353CC}">
              <c16:uniqueId val="{00000001-571F-4E79-BEEC-C576C0EE58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4667</c:v>
                </c:pt>
                <c:pt idx="5">
                  <c:v>4525</c:v>
                </c:pt>
                <c:pt idx="8">
                  <c:v>3911</c:v>
                </c:pt>
                <c:pt idx="11">
                  <c:v>3618</c:v>
                </c:pt>
                <c:pt idx="14">
                  <c:v>3514</c:v>
                </c:pt>
              </c:numCache>
            </c:numRef>
          </c:val>
          <c:extLst xmlns:c16r2="http://schemas.microsoft.com/office/drawing/2015/06/chart">
            <c:ext xmlns:c16="http://schemas.microsoft.com/office/drawing/2014/chart" uri="{C3380CC4-5D6E-409C-BE32-E72D297353CC}">
              <c16:uniqueId val="{00000002-571F-4E79-BEEC-C576C0EE58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1F-4E79-BEEC-C576C0EE58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1F-4E79-BEEC-C576C0EE58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1F-4E79-BEEC-C576C0EE58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1768</c:v>
                </c:pt>
                <c:pt idx="3">
                  <c:v>1733</c:v>
                </c:pt>
                <c:pt idx="6">
                  <c:v>1532</c:v>
                </c:pt>
                <c:pt idx="9">
                  <c:v>1284</c:v>
                </c:pt>
                <c:pt idx="12">
                  <c:v>1046</c:v>
                </c:pt>
              </c:numCache>
            </c:numRef>
          </c:val>
          <c:extLst xmlns:c16r2="http://schemas.microsoft.com/office/drawing/2015/06/chart">
            <c:ext xmlns:c16="http://schemas.microsoft.com/office/drawing/2014/chart" uri="{C3380CC4-5D6E-409C-BE32-E72D297353CC}">
              <c16:uniqueId val="{00000006-571F-4E79-BEEC-C576C0EE58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1773</c:v>
                </c:pt>
                <c:pt idx="3">
                  <c:v>1667</c:v>
                </c:pt>
                <c:pt idx="6">
                  <c:v>1369</c:v>
                </c:pt>
                <c:pt idx="9">
                  <c:v>1079</c:v>
                </c:pt>
                <c:pt idx="12">
                  <c:v>802</c:v>
                </c:pt>
              </c:numCache>
            </c:numRef>
          </c:val>
          <c:extLst xmlns:c16r2="http://schemas.microsoft.com/office/drawing/2015/06/chart">
            <c:ext xmlns:c16="http://schemas.microsoft.com/office/drawing/2014/chart" uri="{C3380CC4-5D6E-409C-BE32-E72D297353CC}">
              <c16:uniqueId val="{00000007-571F-4E79-BEEC-C576C0EE58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8744</c:v>
                </c:pt>
                <c:pt idx="3">
                  <c:v>8149</c:v>
                </c:pt>
                <c:pt idx="6">
                  <c:v>7543</c:v>
                </c:pt>
                <c:pt idx="9">
                  <c:v>6103</c:v>
                </c:pt>
                <c:pt idx="12">
                  <c:v>5860</c:v>
                </c:pt>
              </c:numCache>
            </c:numRef>
          </c:val>
          <c:extLst xmlns:c16r2="http://schemas.microsoft.com/office/drawing/2015/06/chart">
            <c:ext xmlns:c16="http://schemas.microsoft.com/office/drawing/2014/chart" uri="{C3380CC4-5D6E-409C-BE32-E72D297353CC}">
              <c16:uniqueId val="{00000008-571F-4E79-BEEC-C576C0EE58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617</c:v>
                </c:pt>
                <c:pt idx="3">
                  <c:v>533</c:v>
                </c:pt>
                <c:pt idx="6">
                  <c:v>445</c:v>
                </c:pt>
                <c:pt idx="9">
                  <c:v>323</c:v>
                </c:pt>
                <c:pt idx="12">
                  <c:v>185</c:v>
                </c:pt>
              </c:numCache>
            </c:numRef>
          </c:val>
          <c:extLst xmlns:c16r2="http://schemas.microsoft.com/office/drawing/2015/06/chart">
            <c:ext xmlns:c16="http://schemas.microsoft.com/office/drawing/2014/chart" uri="{C3380CC4-5D6E-409C-BE32-E72D297353CC}">
              <c16:uniqueId val="{00000009-571F-4E79-BEEC-C576C0EE58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18331</c:v>
                </c:pt>
                <c:pt idx="3">
                  <c:v>18353</c:v>
                </c:pt>
                <c:pt idx="6">
                  <c:v>17742</c:v>
                </c:pt>
                <c:pt idx="9">
                  <c:v>17771</c:v>
                </c:pt>
                <c:pt idx="12">
                  <c:v>18496</c:v>
                </c:pt>
              </c:numCache>
            </c:numRef>
          </c:val>
          <c:extLst xmlns:c16r2="http://schemas.microsoft.com/office/drawing/2015/06/chart">
            <c:ext xmlns:c16="http://schemas.microsoft.com/office/drawing/2014/chart" uri="{C3380CC4-5D6E-409C-BE32-E72D297353CC}">
              <c16:uniqueId val="{0000000A-571F-4E79-BEEC-C576C0EE5811}"/>
            </c:ext>
          </c:extLst>
        </c:ser>
        <c:dLbls>
          <c:showLegendKey val="0"/>
          <c:showVal val="0"/>
          <c:showCatName val="0"/>
          <c:showSerName val="0"/>
          <c:showPercent val="0"/>
          <c:showBubbleSize val="0"/>
        </c:dLbls>
        <c:gapWidth val="100"/>
        <c:overlap val="100"/>
        <c:axId val="497300296"/>
        <c:axId val="497302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6782</c:v>
                </c:pt>
                <c:pt idx="2">
                  <c:v>#N/A</c:v>
                </c:pt>
                <c:pt idx="3">
                  <c:v>#N/A</c:v>
                </c:pt>
                <c:pt idx="4">
                  <c:v>6255</c:v>
                </c:pt>
                <c:pt idx="5">
                  <c:v>#N/A</c:v>
                </c:pt>
                <c:pt idx="6">
                  <c:v>#N/A</c:v>
                </c:pt>
                <c:pt idx="7">
                  <c:v>5539</c:v>
                </c:pt>
                <c:pt idx="8">
                  <c:v>#N/A</c:v>
                </c:pt>
                <c:pt idx="9">
                  <c:v>#N/A</c:v>
                </c:pt>
                <c:pt idx="10">
                  <c:v>4179</c:v>
                </c:pt>
                <c:pt idx="11">
                  <c:v>#N/A</c:v>
                </c:pt>
                <c:pt idx="12">
                  <c:v>#N/A</c:v>
                </c:pt>
                <c:pt idx="13">
                  <c:v>4179</c:v>
                </c:pt>
                <c:pt idx="14">
                  <c:v>#N/A</c:v>
                </c:pt>
              </c:numCache>
            </c:numRef>
          </c:val>
          <c:smooth val="0"/>
          <c:extLst xmlns:c16r2="http://schemas.microsoft.com/office/drawing/2015/06/chart">
            <c:ext xmlns:c16="http://schemas.microsoft.com/office/drawing/2014/chart" uri="{C3380CC4-5D6E-409C-BE32-E72D297353CC}">
              <c16:uniqueId val="{0000000B-571F-4E79-BEEC-C576C0EE5811}"/>
            </c:ext>
          </c:extLst>
        </c:ser>
        <c:dLbls>
          <c:showLegendKey val="0"/>
          <c:showVal val="0"/>
          <c:showCatName val="0"/>
          <c:showSerName val="0"/>
          <c:showPercent val="0"/>
          <c:showBubbleSize val="0"/>
        </c:dLbls>
        <c:marker val="1"/>
        <c:smooth val="0"/>
        <c:axId val="497300296"/>
        <c:axId val="497302648"/>
      </c:lineChart>
      <c:catAx>
        <c:axId val="49730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302648"/>
        <c:crosses val="autoZero"/>
        <c:auto val="1"/>
        <c:lblAlgn val="ctr"/>
        <c:lblOffset val="100"/>
        <c:tickLblSkip val="1"/>
        <c:tickMarkSkip val="1"/>
        <c:noMultiLvlLbl val="0"/>
      </c:catAx>
      <c:valAx>
        <c:axId val="497302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0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2224</c:v>
                </c:pt>
                <c:pt idx="1">
                  <c:v>1728</c:v>
                </c:pt>
                <c:pt idx="2">
                  <c:v>1441</c:v>
                </c:pt>
              </c:numCache>
            </c:numRef>
          </c:val>
          <c:extLst xmlns:c16r2="http://schemas.microsoft.com/office/drawing/2015/06/chart">
            <c:ext xmlns:c16="http://schemas.microsoft.com/office/drawing/2014/chart" uri="{C3380CC4-5D6E-409C-BE32-E72D297353CC}">
              <c16:uniqueId val="{00000000-1EA2-4D09-94E7-CD97821450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c:v>
                </c:pt>
                <c:pt idx="1">
                  <c:v>46</c:v>
                </c:pt>
                <c:pt idx="2">
                  <c:v>46</c:v>
                </c:pt>
              </c:numCache>
            </c:numRef>
          </c:val>
          <c:extLst xmlns:c16r2="http://schemas.microsoft.com/office/drawing/2015/06/chart">
            <c:ext xmlns:c16="http://schemas.microsoft.com/office/drawing/2014/chart" uri="{C3380CC4-5D6E-409C-BE32-E72D297353CC}">
              <c16:uniqueId val="{00000001-1EA2-4D09-94E7-CD97821450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1027</c:v>
                </c:pt>
                <c:pt idx="1">
                  <c:v>1140</c:v>
                </c:pt>
                <c:pt idx="2">
                  <c:v>1395</c:v>
                </c:pt>
              </c:numCache>
            </c:numRef>
          </c:val>
          <c:extLst xmlns:c16r2="http://schemas.microsoft.com/office/drawing/2015/06/chart">
            <c:ext xmlns:c16="http://schemas.microsoft.com/office/drawing/2014/chart" uri="{C3380CC4-5D6E-409C-BE32-E72D297353CC}">
              <c16:uniqueId val="{00000002-1EA2-4D09-94E7-CD978214503C}"/>
            </c:ext>
          </c:extLst>
        </c:ser>
        <c:dLbls>
          <c:showLegendKey val="0"/>
          <c:showVal val="0"/>
          <c:showCatName val="0"/>
          <c:showSerName val="0"/>
          <c:showPercent val="0"/>
          <c:showBubbleSize val="0"/>
        </c:dLbls>
        <c:gapWidth val="120"/>
        <c:overlap val="100"/>
        <c:axId val="497306960"/>
        <c:axId val="497301080"/>
      </c:barChart>
      <c:catAx>
        <c:axId val="49730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301080"/>
        <c:crosses val="autoZero"/>
        <c:auto val="1"/>
        <c:lblAlgn val="ctr"/>
        <c:lblOffset val="100"/>
        <c:tickLblSkip val="1"/>
        <c:tickMarkSkip val="1"/>
        <c:noMultiLvlLbl val="0"/>
      </c:catAx>
      <c:valAx>
        <c:axId val="497301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30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68-4431-B1F6-98B3AFA85A89}"/>
                </c:ext>
                <c:ext xmlns:c15="http://schemas.microsoft.com/office/drawing/2012/chart" uri="{CE6537A1-D6FC-4f65-9D91-7224C49458BB}">
                  <c15:layout/>
                  <c15:dlblFieldTable>
                    <c15:dlblFTEntry>
                      <c15:txfldGUID>{2BECEF5B-49D0-4E24-9A53-143AA3BE8BB5}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868-4431-B1F6-98B3AFA85A89}"/>
                </c:ext>
                <c:ext xmlns:c15="http://schemas.microsoft.com/office/drawing/2012/chart" uri="{CE6537A1-D6FC-4f65-9D91-7224C49458BB}">
                  <c15:dlblFieldTable>
                    <c15:dlblFTEntry>
                      <c15:txfldGUID>{A1D566A3-4780-4B3C-B14B-66CEC650C291}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868-4431-B1F6-98B3AFA85A89}"/>
                </c:ext>
                <c:ext xmlns:c15="http://schemas.microsoft.com/office/drawing/2012/chart" uri="{CE6537A1-D6FC-4f65-9D91-7224C49458BB}">
                  <c15:dlblFieldTable>
                    <c15:dlblFTEntry>
                      <c15:txfldGUID>{FB46915B-918F-459D-9FA7-3884FFEF7D4A}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868-4431-B1F6-98B3AFA85A89}"/>
                </c:ext>
                <c:ext xmlns:c15="http://schemas.microsoft.com/office/drawing/2012/chart" uri="{CE6537A1-D6FC-4f65-9D91-7224C49458BB}">
                  <c15:dlblFieldTable>
                    <c15:dlblFTEntry>
                      <c15:txfldGUID>{E4425F44-BED0-4798-9BEA-3AB320A310A9}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868-4431-B1F6-98B3AFA85A89}"/>
                </c:ext>
                <c:ext xmlns:c15="http://schemas.microsoft.com/office/drawing/2012/chart" uri="{CE6537A1-D6FC-4f65-9D91-7224C49458BB}">
                  <c15:dlblFieldTable>
                    <c15:dlblFTEntry>
                      <c15:txfldGUID>{4CAE7A13-F5F8-4D04-BF8E-E2B13E30949A}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868-4431-B1F6-98B3AFA85A89}"/>
                </c:ext>
                <c:ext xmlns:c15="http://schemas.microsoft.com/office/drawing/2012/chart" uri="{CE6537A1-D6FC-4f65-9D91-7224C49458BB}">
                  <c15:layout/>
                  <c15:dlblFieldTable>
                    <c15:dlblFTEntry>
                      <c15:txfldGUID>{097976F2-5B4B-4D98-85E8-4D2DE7F081A7}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868-4431-B1F6-98B3AFA85A89}"/>
                </c:ext>
                <c:ext xmlns:c15="http://schemas.microsoft.com/office/drawing/2012/chart" uri="{CE6537A1-D6FC-4f65-9D91-7224C49458BB}">
                  <c15:layout/>
                  <c15:dlblFieldTable>
                    <c15:dlblFTEntry>
                      <c15:txfldGUID>{AE23CBDD-7ABF-404A-9B1C-D4F53D15D62C}</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960596581651092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868-4431-B1F6-98B3AFA85A89}"/>
                </c:ext>
                <c:ext xmlns:c15="http://schemas.microsoft.com/office/drawing/2012/chart" uri="{CE6537A1-D6FC-4f65-9D91-7224C49458BB}">
                  <c15:layout/>
                  <c15:dlblFieldTable>
                    <c15:dlblFTEntry>
                      <c15:txfldGUID>{AD04E077-81C3-40B5-B05C-865E0FD4BDD3}</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45549853032955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868-4431-B1F6-98B3AFA85A89}"/>
                </c:ext>
                <c:ext xmlns:c15="http://schemas.microsoft.com/office/drawing/2012/chart" uri="{CE6537A1-D6FC-4f65-9D91-7224C49458BB}">
                  <c15:layout/>
                  <c15:dlblFieldTable>
                    <c15:dlblFTEntry>
                      <c15:txfldGUID>{2A35A752-8898-4D5D-9594-94823E17658B}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80.3</c:v>
                </c:pt>
                <c:pt idx="8">
                  <c:v>61.8</c:v>
                </c:pt>
                <c:pt idx="16">
                  <c:v>63.1</c:v>
                </c:pt>
                <c:pt idx="24">
                  <c:v>64.3</c:v>
                </c:pt>
                <c:pt idx="32">
                  <c:v>64.7</c:v>
                </c:pt>
              </c:numCache>
            </c:numRef>
          </c:xVal>
          <c:yVal>
            <c:numRef>
              <c:f>公会計指標分析・財政指標組合せ分析表!$BP$51:$DC$51</c:f>
              <c:numCache>
                <c:formatCode>#,##0.0;"▲ "#,##0.0</c:formatCode>
                <c:ptCount val="40"/>
                <c:pt idx="0">
                  <c:v>69.2</c:v>
                </c:pt>
                <c:pt idx="8">
                  <c:v>64.3</c:v>
                </c:pt>
                <c:pt idx="16">
                  <c:v>56.2</c:v>
                </c:pt>
                <c:pt idx="24">
                  <c:v>41.9</c:v>
                </c:pt>
                <c:pt idx="32">
                  <c:v>41.5</c:v>
                </c:pt>
              </c:numCache>
            </c:numRef>
          </c:yVal>
          <c:smooth val="0"/>
          <c:extLst xmlns:c16r2="http://schemas.microsoft.com/office/drawing/2015/06/chart">
            <c:ext xmlns:c16="http://schemas.microsoft.com/office/drawing/2014/chart" uri="{C3380CC4-5D6E-409C-BE32-E72D297353CC}">
              <c16:uniqueId val="{00000009-C868-4431-B1F6-98B3AFA85A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868-4431-B1F6-98B3AFA85A89}"/>
                </c:ext>
                <c:ext xmlns:c15="http://schemas.microsoft.com/office/drawing/2012/chart" uri="{CE6537A1-D6FC-4f65-9D91-7224C49458BB}">
                  <c15:layout/>
                  <c15:dlblFieldTable>
                    <c15:dlblFTEntry>
                      <c15:txfldGUID>{7D971E00-F737-4203-877E-0CA4F2D3FCC2}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868-4431-B1F6-98B3AFA85A89}"/>
                </c:ext>
                <c:ext xmlns:c15="http://schemas.microsoft.com/office/drawing/2012/chart" uri="{CE6537A1-D6FC-4f65-9D91-7224C49458BB}">
                  <c15:dlblFieldTable>
                    <c15:dlblFTEntry>
                      <c15:txfldGUID>{1EF83517-43EE-460B-9700-9B6E9AB1C7B8}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868-4431-B1F6-98B3AFA85A89}"/>
                </c:ext>
                <c:ext xmlns:c15="http://schemas.microsoft.com/office/drawing/2012/chart" uri="{CE6537A1-D6FC-4f65-9D91-7224C49458BB}">
                  <c15:dlblFieldTable>
                    <c15:dlblFTEntry>
                      <c15:txfldGUID>{7D0CAC7F-A607-46E4-91A2-A0025A9538EC}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868-4431-B1F6-98B3AFA85A89}"/>
                </c:ext>
                <c:ext xmlns:c15="http://schemas.microsoft.com/office/drawing/2012/chart" uri="{CE6537A1-D6FC-4f65-9D91-7224C49458BB}">
                  <c15:dlblFieldTable>
                    <c15:dlblFTEntry>
                      <c15:txfldGUID>{467DC209-22A3-414C-AE44-ECAEE8B4259A}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868-4431-B1F6-98B3AFA85A89}"/>
                </c:ext>
                <c:ext xmlns:c15="http://schemas.microsoft.com/office/drawing/2012/chart" uri="{CE6537A1-D6FC-4f65-9D91-7224C49458BB}">
                  <c15:dlblFieldTable>
                    <c15:dlblFTEntry>
                      <c15:txfldGUID>{28E8509A-C8C3-4F51-9374-2DE613E49E2A}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868-4431-B1F6-98B3AFA85A89}"/>
                </c:ext>
                <c:ext xmlns:c15="http://schemas.microsoft.com/office/drawing/2012/chart" uri="{CE6537A1-D6FC-4f65-9D91-7224C49458BB}">
                  <c15:layout/>
                  <c15:dlblFieldTable>
                    <c15:dlblFTEntry>
                      <c15:txfldGUID>{44CDEDC3-D87D-4E61-963B-BB7DD86445B3}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868-4431-B1F6-98B3AFA85A89}"/>
                </c:ext>
                <c:ext xmlns:c15="http://schemas.microsoft.com/office/drawing/2012/chart" uri="{CE6537A1-D6FC-4f65-9D91-7224C49458BB}">
                  <c15:layout/>
                  <c15:dlblFieldTable>
                    <c15:dlblFTEntry>
                      <c15:txfldGUID>{DA1161EB-B1D1-4E65-AD1F-1ED3E22D5D25}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868-4431-B1F6-98B3AFA85A89}"/>
                </c:ext>
                <c:ext xmlns:c15="http://schemas.microsoft.com/office/drawing/2012/chart" uri="{CE6537A1-D6FC-4f65-9D91-7224C49458BB}">
                  <c15:layout/>
                  <c15:dlblFieldTable>
                    <c15:dlblFTEntry>
                      <c15:txfldGUID>{F90C6C59-AC96-4177-BC43-272C859CCA9B}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868-4431-B1F6-98B3AFA85A89}"/>
                </c:ext>
                <c:ext xmlns:c15="http://schemas.microsoft.com/office/drawing/2012/chart" uri="{CE6537A1-D6FC-4f65-9D91-7224C49458BB}">
                  <c15:layout/>
                  <c15:dlblFieldTable>
                    <c15:dlblFTEntry>
                      <c15:txfldGUID>{5625A99D-2ECD-4691-9753-1F390E4A5C5F}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C868-4431-B1F6-98B3AFA85A89}"/>
            </c:ext>
          </c:extLst>
        </c:ser>
        <c:dLbls>
          <c:showLegendKey val="0"/>
          <c:showVal val="1"/>
          <c:showCatName val="0"/>
          <c:showSerName val="0"/>
          <c:showPercent val="0"/>
          <c:showBubbleSize val="0"/>
        </c:dLbls>
        <c:axId val="497303040"/>
        <c:axId val="497299512"/>
      </c:scatterChart>
      <c:valAx>
        <c:axId val="497303040"/>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99512"/>
        <c:crosses val="autoZero"/>
        <c:crossBetween val="midCat"/>
      </c:valAx>
      <c:valAx>
        <c:axId val="497299512"/>
        <c:scaling>
          <c:orientation val="minMax"/>
          <c:max val="7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303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F2-44E3-97E9-63F5C427AAD4}"/>
                </c:ext>
                <c:ext xmlns:c15="http://schemas.microsoft.com/office/drawing/2012/chart" uri="{CE6537A1-D6FC-4f65-9D91-7224C49458BB}">
                  <c15:layout/>
                  <c15:dlblFieldTable>
                    <c15:dlblFTEntry>
                      <c15:txfldGUID>{B4863C3B-3A2F-4D46-981F-77F30835D1D8}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F2-44E3-97E9-63F5C427AAD4}"/>
                </c:ext>
                <c:ext xmlns:c15="http://schemas.microsoft.com/office/drawing/2012/chart" uri="{CE6537A1-D6FC-4f65-9D91-7224C49458BB}">
                  <c15:dlblFieldTable>
                    <c15:dlblFTEntry>
                      <c15:txfldGUID>{40C12F96-0938-42C0-9625-E17FF96500D6}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F2-44E3-97E9-63F5C427AAD4}"/>
                </c:ext>
                <c:ext xmlns:c15="http://schemas.microsoft.com/office/drawing/2012/chart" uri="{CE6537A1-D6FC-4f65-9D91-7224C49458BB}">
                  <c15:dlblFieldTable>
                    <c15:dlblFTEntry>
                      <c15:txfldGUID>{8289198C-81D9-4AB2-8973-A0577F909EE0}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F2-44E3-97E9-63F5C427AAD4}"/>
                </c:ext>
                <c:ext xmlns:c15="http://schemas.microsoft.com/office/drawing/2012/chart" uri="{CE6537A1-D6FC-4f65-9D91-7224C49458BB}">
                  <c15:dlblFieldTable>
                    <c15:dlblFTEntry>
                      <c15:txfldGUID>{9A7F0C85-11E3-493A-8EBE-7238F63308AB}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F2-44E3-97E9-63F5C427AAD4}"/>
                </c:ext>
                <c:ext xmlns:c15="http://schemas.microsoft.com/office/drawing/2012/chart" uri="{CE6537A1-D6FC-4f65-9D91-7224C49458BB}">
                  <c15:dlblFieldTable>
                    <c15:dlblFTEntry>
                      <c15:txfldGUID>{56D6FF0D-E6C5-4FD3-A8D4-E6140AE0899D}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F2-44E3-97E9-63F5C427AAD4}"/>
                </c:ext>
                <c:ext xmlns:c15="http://schemas.microsoft.com/office/drawing/2012/chart" uri="{CE6537A1-D6FC-4f65-9D91-7224C49458BB}">
                  <c15:layout/>
                  <c15:dlblFieldTable>
                    <c15:dlblFTEntry>
                      <c15:txfldGUID>{FCF2E21F-E2ED-4676-AFE1-C07D3595CF92}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F2-44E3-97E9-63F5C427AAD4}"/>
                </c:ext>
                <c:ext xmlns:c15="http://schemas.microsoft.com/office/drawing/2012/chart" uri="{CE6537A1-D6FC-4f65-9D91-7224C49458BB}">
                  <c15:layout/>
                  <c15:dlblFieldTable>
                    <c15:dlblFTEntry>
                      <c15:txfldGUID>{F796FFD2-E305-4F4F-9AE0-E940436F71EB}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F2-44E3-97E9-63F5C427AAD4}"/>
                </c:ext>
                <c:ext xmlns:c15="http://schemas.microsoft.com/office/drawing/2012/chart" uri="{CE6537A1-D6FC-4f65-9D91-7224C49458BB}">
                  <c15:layout/>
                  <c15:dlblFieldTable>
                    <c15:dlblFTEntry>
                      <c15:txfldGUID>{DA339DFD-74C7-49F3-A9FC-637388219C3F}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F2-44E3-97E9-63F5C427AAD4}"/>
                </c:ext>
                <c:ext xmlns:c15="http://schemas.microsoft.com/office/drawing/2012/chart" uri="{CE6537A1-D6FC-4f65-9D91-7224C49458BB}">
                  <c15:layout/>
                  <c15:dlblFieldTable>
                    <c15:dlblFTEntry>
                      <c15:txfldGUID>{C0305260-960E-4758-9747-49BDBD5CF8FC}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12.2</c:v>
                </c:pt>
                <c:pt idx="16">
                  <c:v>11.9</c:v>
                </c:pt>
                <c:pt idx="24">
                  <c:v>10.199999999999999</c:v>
                </c:pt>
                <c:pt idx="32">
                  <c:v>9.1</c:v>
                </c:pt>
              </c:numCache>
            </c:numRef>
          </c:xVal>
          <c:yVal>
            <c:numRef>
              <c:f>公会計指標分析・財政指標組合せ分析表!$BP$73:$DC$73</c:f>
              <c:numCache>
                <c:formatCode>#,##0.0;"▲ "#,##0.0</c:formatCode>
                <c:ptCount val="40"/>
                <c:pt idx="0">
                  <c:v>69.2</c:v>
                </c:pt>
                <c:pt idx="8">
                  <c:v>64.3</c:v>
                </c:pt>
                <c:pt idx="16">
                  <c:v>56.2</c:v>
                </c:pt>
                <c:pt idx="24">
                  <c:v>41.9</c:v>
                </c:pt>
                <c:pt idx="32">
                  <c:v>41.5</c:v>
                </c:pt>
              </c:numCache>
            </c:numRef>
          </c:yVal>
          <c:smooth val="0"/>
          <c:extLst xmlns:c16r2="http://schemas.microsoft.com/office/drawing/2015/06/chart">
            <c:ext xmlns:c16="http://schemas.microsoft.com/office/drawing/2014/chart" uri="{C3380CC4-5D6E-409C-BE32-E72D297353CC}">
              <c16:uniqueId val="{00000009-13F2-44E3-97E9-63F5C427AA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2388809698151211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F2-44E3-97E9-63F5C427AAD4}"/>
                </c:ext>
                <c:ext xmlns:c15="http://schemas.microsoft.com/office/drawing/2012/chart" uri="{CE6537A1-D6FC-4f65-9D91-7224C49458BB}">
                  <c15:layout/>
                  <c15:dlblFieldTable>
                    <c15:dlblFTEntry>
                      <c15:txfldGUID>{65C60FA8-D5EE-4739-B56C-5FB67D30F7AE}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F2-44E3-97E9-63F5C427AAD4}"/>
                </c:ext>
                <c:ext xmlns:c15="http://schemas.microsoft.com/office/drawing/2012/chart" uri="{CE6537A1-D6FC-4f65-9D91-7224C49458BB}">
                  <c15:dlblFieldTable>
                    <c15:dlblFTEntry>
                      <c15:txfldGUID>{BDC326A4-5D6C-4885-83FF-B2643DA398AF}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F2-44E3-97E9-63F5C427AAD4}"/>
                </c:ext>
                <c:ext xmlns:c15="http://schemas.microsoft.com/office/drawing/2012/chart" uri="{CE6537A1-D6FC-4f65-9D91-7224C49458BB}">
                  <c15:dlblFieldTable>
                    <c15:dlblFTEntry>
                      <c15:txfldGUID>{F4706F96-547E-4B48-AB5B-63BC72958C46}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F2-44E3-97E9-63F5C427AAD4}"/>
                </c:ext>
                <c:ext xmlns:c15="http://schemas.microsoft.com/office/drawing/2012/chart" uri="{CE6537A1-D6FC-4f65-9D91-7224C49458BB}">
                  <c15:dlblFieldTable>
                    <c15:dlblFTEntry>
                      <c15:txfldGUID>{BF7A75D8-817F-499E-9761-35B3D021E44B}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F2-44E3-97E9-63F5C427AAD4}"/>
                </c:ext>
                <c:ext xmlns:c15="http://schemas.microsoft.com/office/drawing/2012/chart" uri="{CE6537A1-D6FC-4f65-9D91-7224C49458BB}">
                  <c15:dlblFieldTable>
                    <c15:dlblFTEntry>
                      <c15:txfldGUID>{2D979EF4-D97C-4ECD-8CCB-5FC8D10867F0}</c15:txfldGUID>
                      <c15:f>#REF!</c15:f>
                      <c15:dlblFieldTableCache>
                        <c:ptCount val="1"/>
                        <c:pt idx="0">
                          <c:v>#REF!</c:v>
                        </c:pt>
                      </c15:dlblFieldTableCache>
                    </c15:dlblFTEntry>
                  </c15:dlblFieldTable>
                  <c15:showDataLabelsRange val="0"/>
                </c:ext>
              </c:extLst>
            </c:dLbl>
            <c:dLbl>
              <c:idx val="8"/>
              <c:layout>
                <c:manualLayout>
                  <c:x val="0"/>
                  <c:y val="-8.238880969815200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F2-44E3-97E9-63F5C427AAD4}"/>
                </c:ext>
                <c:ext xmlns:c15="http://schemas.microsoft.com/office/drawing/2012/chart" uri="{CE6537A1-D6FC-4f65-9D91-7224C49458BB}">
                  <c15:layout/>
                  <c15:dlblFieldTable>
                    <c15:dlblFTEntry>
                      <c15:txfldGUID>{90DDB256-48D1-4C84-A493-E93088F80E65}</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F2-44E3-97E9-63F5C427AAD4}"/>
                </c:ext>
                <c:ext xmlns:c15="http://schemas.microsoft.com/office/drawing/2012/chart" uri="{CE6537A1-D6FC-4f65-9D91-7224C49458BB}">
                  <c15:layout/>
                  <c15:dlblFieldTable>
                    <c15:dlblFTEntry>
                      <c15:txfldGUID>{12526B90-F349-41D3-B170-E57C1DFEB142}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5.7257071854577837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F2-44E3-97E9-63F5C427AAD4}"/>
                </c:ext>
                <c:ext xmlns:c15="http://schemas.microsoft.com/office/drawing/2012/chart" uri="{CE6537A1-D6FC-4f65-9D91-7224C49458BB}">
                  <c15:layout/>
                  <c15:dlblFieldTable>
                    <c15:dlblFTEntry>
                      <c15:txfldGUID>{251D7390-659D-4F3B-A4B8-D506EBD331F0}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5.7257071854575443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F2-44E3-97E9-63F5C427AAD4}"/>
                </c:ext>
                <c:ext xmlns:c15="http://schemas.microsoft.com/office/drawing/2012/chart" uri="{CE6537A1-D6FC-4f65-9D91-7224C49458BB}">
                  <c15:layout/>
                  <c15:dlblFieldTable>
                    <c15:dlblFTEntry>
                      <c15:txfldGUID>{23F1051D-5FC2-492C-9367-5D1D0844CEA0}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13F2-44E3-97E9-63F5C427AAD4}"/>
            </c:ext>
          </c:extLst>
        </c:ser>
        <c:dLbls>
          <c:showLegendKey val="0"/>
          <c:showVal val="1"/>
          <c:showCatName val="0"/>
          <c:showSerName val="0"/>
          <c:showPercent val="0"/>
          <c:showBubbleSize val="0"/>
        </c:dLbls>
        <c:axId val="497306568"/>
        <c:axId val="497301864"/>
      </c:scatterChart>
      <c:valAx>
        <c:axId val="497306568"/>
        <c:scaling>
          <c:orientation val="minMax"/>
          <c:max val="12.8"/>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301864"/>
        <c:crosses val="autoZero"/>
        <c:crossBetween val="midCat"/>
      </c:valAx>
      <c:valAx>
        <c:axId val="497301864"/>
        <c:scaling>
          <c:orientation val="minMax"/>
          <c:max val="7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306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公営企業債等繰入金が</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百万円増加している。これは、平成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年度決算時に総務省から示された計算式を基に繰入金を計算した結果、平成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年度の繰入金が過多となり平成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年度で過多分を相殺したためである。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また、</a:t>
          </a:r>
          <a:r>
            <a:rPr kumimoji="1" lang="ja-JP" altLang="ja-JP" sz="1400">
              <a:solidFill>
                <a:schemeClr val="dk1"/>
              </a:solidFill>
              <a:effectLst/>
              <a:latin typeface="ＭＳ ゴシック" pitchFamily="49" charset="-128"/>
              <a:ea typeface="ＭＳ ゴシック" pitchFamily="49" charset="-128"/>
              <a:cs typeface="+mn-cs"/>
            </a:rPr>
            <a:t>平成</a:t>
          </a:r>
          <a:r>
            <a:rPr kumimoji="1" lang="en-US" altLang="ja-JP" sz="1400">
              <a:solidFill>
                <a:schemeClr val="dk1"/>
              </a:solidFill>
              <a:effectLst/>
              <a:latin typeface="ＭＳ ゴシック" pitchFamily="49" charset="-128"/>
              <a:ea typeface="ＭＳ ゴシック" pitchFamily="49" charset="-128"/>
              <a:cs typeface="+mn-cs"/>
            </a:rPr>
            <a:t>29</a:t>
          </a:r>
          <a:r>
            <a:rPr kumimoji="1" lang="ja-JP" altLang="ja-JP" sz="1400">
              <a:solidFill>
                <a:schemeClr val="dk1"/>
              </a:solidFill>
              <a:effectLst/>
              <a:latin typeface="ＭＳ ゴシック" pitchFamily="49" charset="-128"/>
              <a:ea typeface="ＭＳ ゴシック" pitchFamily="49" charset="-128"/>
              <a:cs typeface="+mn-cs"/>
            </a:rPr>
            <a:t>年度に大型事業に係る起債の償還が終了したことで、平成</a:t>
          </a:r>
          <a:r>
            <a:rPr kumimoji="1" lang="en-US" altLang="ja-JP" sz="1400">
              <a:solidFill>
                <a:schemeClr val="dk1"/>
              </a:solidFill>
              <a:effectLst/>
              <a:latin typeface="ＭＳ ゴシック" pitchFamily="49" charset="-128"/>
              <a:ea typeface="ＭＳ ゴシック" pitchFamily="49" charset="-128"/>
              <a:cs typeface="+mn-cs"/>
            </a:rPr>
            <a:t>30</a:t>
          </a:r>
          <a:r>
            <a:rPr kumimoji="1" lang="ja-JP" altLang="ja-JP" sz="1400">
              <a:solidFill>
                <a:schemeClr val="dk1"/>
              </a:solidFill>
              <a:effectLst/>
              <a:latin typeface="ＭＳ ゴシック" pitchFamily="49" charset="-128"/>
              <a:ea typeface="ＭＳ ゴシック" pitchFamily="49" charset="-128"/>
              <a:cs typeface="+mn-cs"/>
            </a:rPr>
            <a:t>年度の元利償還金が大幅減少した。借入額の増加により令和元年度の元利償還金は増となったが、今後は</a:t>
          </a:r>
          <a:r>
            <a:rPr kumimoji="1" lang="ja-JP" altLang="en-US" sz="1400">
              <a:solidFill>
                <a:schemeClr val="dk1"/>
              </a:solidFill>
              <a:effectLst/>
              <a:latin typeface="ＭＳ ゴシック" pitchFamily="49" charset="-128"/>
              <a:ea typeface="ＭＳ ゴシック" pitchFamily="49" charset="-128"/>
              <a:cs typeface="+mn-cs"/>
            </a:rPr>
            <a:t>投資</a:t>
          </a:r>
          <a:r>
            <a:rPr kumimoji="1" lang="ja-JP" altLang="ja-JP" sz="1400">
              <a:solidFill>
                <a:schemeClr val="dk1"/>
              </a:solidFill>
              <a:effectLst/>
              <a:latin typeface="ＭＳ ゴシック" pitchFamily="49" charset="-128"/>
              <a:ea typeface="ＭＳ ゴシック" pitchFamily="49" charset="-128"/>
              <a:cs typeface="+mn-cs"/>
            </a:rPr>
            <a:t>的経費の抑制を図り、元利償還金の減少を目指していく。</a:t>
          </a:r>
          <a:endParaRPr lang="ja-JP" altLang="ja-JP" sz="1400">
            <a:effectLst/>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利率が高い起債の繰上償還の実施を検討できるように、計画的に積立てをするように努める。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小郡市土地開発公社の公共用地先行取得が完了したことに伴い、債務負担行為に基づく支出予定額が減少した。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また、</a:t>
          </a:r>
          <a:r>
            <a:rPr kumimoji="1" lang="ja-JP" altLang="ja-JP" sz="1400">
              <a:solidFill>
                <a:schemeClr val="dk1"/>
              </a:solidFill>
              <a:effectLst/>
              <a:latin typeface="ＭＳ ゴシック" pitchFamily="49" charset="-128"/>
              <a:ea typeface="ＭＳ ゴシック" pitchFamily="49" charset="-128"/>
              <a:cs typeface="+mn-cs"/>
            </a:rPr>
            <a:t>一般会計等に係る地方債の現在高は、平成</a:t>
          </a:r>
          <a:r>
            <a:rPr kumimoji="1" lang="en-US" altLang="ja-JP" sz="1400">
              <a:solidFill>
                <a:schemeClr val="dk1"/>
              </a:solidFill>
              <a:effectLst/>
              <a:latin typeface="ＭＳ ゴシック" pitchFamily="49" charset="-128"/>
              <a:ea typeface="ＭＳ ゴシック" pitchFamily="49" charset="-128"/>
              <a:cs typeface="+mn-cs"/>
            </a:rPr>
            <a:t>29</a:t>
          </a:r>
          <a:r>
            <a:rPr kumimoji="1" lang="ja-JP" altLang="ja-JP" sz="1400">
              <a:solidFill>
                <a:schemeClr val="dk1"/>
              </a:solidFill>
              <a:effectLst/>
              <a:latin typeface="ＭＳ ゴシック" pitchFamily="49" charset="-128"/>
              <a:ea typeface="ＭＳ ゴシック" pitchFamily="49" charset="-128"/>
              <a:cs typeface="+mn-cs"/>
            </a:rPr>
            <a:t>年度に大型事業に係る地方債の償還が終了したことで減少したものの、その後の起債事業の増により借入残高が増加傾向にある。</a:t>
          </a:r>
          <a:endParaRPr kumimoji="1" lang="en-US" altLang="ja-JP" sz="14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今後は、普通建設事業の内容を精査し、毎年の地方債発行額を償還元金以下に抑えることで、地方債残高の減少に努める。</a:t>
          </a:r>
          <a:endParaRPr kumimoji="1" lang="en-US" altLang="ja-JP" sz="14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ふるさと納税による寄附額が増加したことから、まちづくり支援基金を積み立てたため、まちづくり支援基金残高は前年度から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万円増加した。しかし、扶助費等の増加により財政調整基金の取崩しを行ったため、基金全体の残高は減少した。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も継続してふるさと納税を推進し、まちづくり支援基金を積み立てる。また、年々減少している基金残高についても、事務事業の見直しを行い、歳入に見合った歳出予算を組むことで、基金へ積立て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まちづくり支援基金：まちづくりを支援する個人や団体から寄せられた寄附金、まちづくり支援児童販売機寄附金、ふるさと納税による寄附金によるもの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災害対策基金：災害予防対策、災害応急対策及び災害復旧・復興対策のための基金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公共施設等整備基金：公共施設等の計画的な整備推進を図るための基金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まちづくり支援基金：ふるさと納税による寄附金増加に伴う基金残高の増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まちづくり支援基金：ふるさと納税による寄附金を推進し、基金残高の増加に努める。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例年増加傾向にある扶助費や公債費の増加等、義務的経費に係る支出が伸びているため、財源補てんとして財政調整基金を取り崩している。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財政対策計画の基本方針に則り、歳入に見合った予算編成を行い、新規事業は既存事業の廃止、縮小、見直しによる置き換えを原則とすることで市費負担を抑え、財政調整基金へ積み立て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財政調整基金の積立が優先ではあるが、財政に余裕がある際は積立を行い、金利の高い地方債の繰上償還の検討をする。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有形固定資産減価償却率が類似団体平均より高いため、予防保全型の維持管理を行うなど、計画的に公共施設の維持管理を行っていく必要がある。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22951</xdr:rowOff>
    </xdr:from>
    <xdr:to>
      <xdr:col>23</xdr:col>
      <xdr:colOff>136525</xdr:colOff>
      <xdr:row>32</xdr:row>
      <xdr:rowOff>124551</xdr:rowOff>
    </xdr:to>
    <xdr:sp macro="" textlink="">
      <xdr:nvSpPr>
        <xdr:cNvPr id="83" name="楕円 82"/>
        <xdr:cNvSpPr/>
      </xdr:nvSpPr>
      <xdr:spPr>
        <a:xfrm>
          <a:off x="4711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1378</xdr:rowOff>
    </xdr:from>
    <xdr:ext cx="405111" cy="259045"/>
    <xdr:sp macro="" textlink="">
      <xdr:nvSpPr>
        <xdr:cNvPr id="84" name="有形固定資産減価償却率該当値テキスト"/>
        <xdr:cNvSpPr txBox="1"/>
      </xdr:nvSpPr>
      <xdr:spPr>
        <a:xfrm>
          <a:off x="4813300"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85" name="楕円 84"/>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73751</xdr:rowOff>
    </xdr:to>
    <xdr:cxnSp macro="">
      <xdr:nvCxnSpPr>
        <xdr:cNvPr id="86" name="直線コネクタ 85"/>
        <xdr:cNvCxnSpPr/>
      </xdr:nvCxnSpPr>
      <xdr:spPr>
        <a:xfrm>
          <a:off x="4051300" y="6319339"/>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145052</xdr:rowOff>
    </xdr:from>
    <xdr:to>
      <xdr:col>15</xdr:col>
      <xdr:colOff>187325</xdr:colOff>
      <xdr:row>32</xdr:row>
      <xdr:rowOff>75202</xdr:rowOff>
    </xdr:to>
    <xdr:sp macro="" textlink="">
      <xdr:nvSpPr>
        <xdr:cNvPr id="87" name="楕円 86"/>
        <xdr:cNvSpPr/>
      </xdr:nvSpPr>
      <xdr:spPr>
        <a:xfrm>
          <a:off x="3238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24402</xdr:rowOff>
    </xdr:from>
    <xdr:to>
      <xdr:col>19</xdr:col>
      <xdr:colOff>136525</xdr:colOff>
      <xdr:row>32</xdr:row>
      <xdr:rowOff>61414</xdr:rowOff>
    </xdr:to>
    <xdr:cxnSp macro="">
      <xdr:nvCxnSpPr>
        <xdr:cNvPr id="88" name="直線コネクタ 87"/>
        <xdr:cNvCxnSpPr/>
      </xdr:nvCxnSpPr>
      <xdr:spPr>
        <a:xfrm>
          <a:off x="3289300" y="628232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104956</xdr:rowOff>
    </xdr:from>
    <xdr:to>
      <xdr:col>11</xdr:col>
      <xdr:colOff>187325</xdr:colOff>
      <xdr:row>32</xdr:row>
      <xdr:rowOff>35106</xdr:rowOff>
    </xdr:to>
    <xdr:sp macro="" textlink="">
      <xdr:nvSpPr>
        <xdr:cNvPr id="89" name="楕円 88"/>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155756</xdr:rowOff>
    </xdr:from>
    <xdr:to>
      <xdr:col>15</xdr:col>
      <xdr:colOff>136525</xdr:colOff>
      <xdr:row>32</xdr:row>
      <xdr:rowOff>24402</xdr:rowOff>
    </xdr:to>
    <xdr:cxnSp macro="">
      <xdr:nvCxnSpPr>
        <xdr:cNvPr id="90" name="直線コネクタ 89"/>
        <xdr:cNvCxnSpPr/>
      </xdr:nvCxnSpPr>
      <xdr:spPr>
        <a:xfrm>
          <a:off x="2527300" y="624223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161199</xdr:rowOff>
    </xdr:from>
    <xdr:to>
      <xdr:col>7</xdr:col>
      <xdr:colOff>187325</xdr:colOff>
      <xdr:row>35</xdr:row>
      <xdr:rowOff>91349</xdr:rowOff>
    </xdr:to>
    <xdr:sp macro="" textlink="">
      <xdr:nvSpPr>
        <xdr:cNvPr id="91" name="楕円 90"/>
        <xdr:cNvSpPr/>
      </xdr:nvSpPr>
      <xdr:spPr>
        <a:xfrm>
          <a:off x="1714500" y="67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155756</xdr:rowOff>
    </xdr:from>
    <xdr:to>
      <xdr:col>11</xdr:col>
      <xdr:colOff>136525</xdr:colOff>
      <xdr:row>35</xdr:row>
      <xdr:rowOff>40549</xdr:rowOff>
    </xdr:to>
    <xdr:cxnSp macro="">
      <xdr:nvCxnSpPr>
        <xdr:cNvPr id="92" name="直線コネクタ 91"/>
        <xdr:cNvCxnSpPr/>
      </xdr:nvCxnSpPr>
      <xdr:spPr>
        <a:xfrm flipV="1">
          <a:off x="1765300" y="6242231"/>
          <a:ext cx="762000" cy="5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7" name="n_1mainValue有形固定資産減価償却率"/>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66329</xdr:rowOff>
    </xdr:from>
    <xdr:ext cx="405111" cy="259045"/>
    <xdr:sp macro="" textlink="">
      <xdr:nvSpPr>
        <xdr:cNvPr id="98" name="n_2mainValue有形固定資産減価償却率"/>
        <xdr:cNvSpPr txBox="1"/>
      </xdr:nvSpPr>
      <xdr:spPr>
        <a:xfrm>
          <a:off x="3086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26233</xdr:rowOff>
    </xdr:from>
    <xdr:ext cx="405111" cy="259045"/>
    <xdr:sp macro="" textlink="">
      <xdr:nvSpPr>
        <xdr:cNvPr id="99" name="n_3mainValue有形固定資産減価償却率"/>
        <xdr:cNvSpPr txBox="1"/>
      </xdr:nvSpPr>
      <xdr:spPr>
        <a:xfrm>
          <a:off x="2324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82476</xdr:rowOff>
    </xdr:from>
    <xdr:ext cx="405111" cy="259045"/>
    <xdr:sp macro="" textlink="">
      <xdr:nvSpPr>
        <xdr:cNvPr id="100" name="n_4mainValue有形固定資産減価償却率"/>
        <xdr:cNvSpPr txBox="1"/>
      </xdr:nvSpPr>
      <xdr:spPr>
        <a:xfrm>
          <a:off x="1562744" y="685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債務償還比率が類似団体より大きい理由として、財政調整基金などの取り崩しが大きいことが挙げられる。</a:t>
          </a:r>
        </a:p>
        <a:p>
          <a:r>
            <a:rPr kumimoji="1" lang="ja-JP" altLang="en-US" sz="1100">
              <a:latin typeface="ＭＳ Ｐゴシック" panose="020B0600070205080204" pitchFamily="50" charset="-128"/>
              <a:ea typeface="ＭＳ Ｐゴシック" panose="020B0600070205080204" pitchFamily="50" charset="-128"/>
            </a:rPr>
            <a:t>今後も引き続き、基金の確保や地方債発行の適正な管理などに努める。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54342</xdr:rowOff>
    </xdr:from>
    <xdr:to>
      <xdr:col>76</xdr:col>
      <xdr:colOff>73025</xdr:colOff>
      <xdr:row>32</xdr:row>
      <xdr:rowOff>155942</xdr:rowOff>
    </xdr:to>
    <xdr:sp macro="" textlink="">
      <xdr:nvSpPr>
        <xdr:cNvPr id="145" name="楕円 144"/>
        <xdr:cNvSpPr/>
      </xdr:nvSpPr>
      <xdr:spPr>
        <a:xfrm>
          <a:off x="14744700" y="6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32769</xdr:rowOff>
    </xdr:from>
    <xdr:ext cx="469744" cy="259045"/>
    <xdr:sp macro="" textlink="">
      <xdr:nvSpPr>
        <xdr:cNvPr id="146" name="債務償還比率該当値テキスト"/>
        <xdr:cNvSpPr txBox="1"/>
      </xdr:nvSpPr>
      <xdr:spPr>
        <a:xfrm>
          <a:off x="14846300" y="62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126188</xdr:rowOff>
    </xdr:from>
    <xdr:to>
      <xdr:col>72</xdr:col>
      <xdr:colOff>123825</xdr:colOff>
      <xdr:row>33</xdr:row>
      <xdr:rowOff>56338</xdr:rowOff>
    </xdr:to>
    <xdr:sp macro="" textlink="">
      <xdr:nvSpPr>
        <xdr:cNvPr id="147" name="楕円 146"/>
        <xdr:cNvSpPr/>
      </xdr:nvSpPr>
      <xdr:spPr>
        <a:xfrm>
          <a:off x="14033500" y="63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105142</xdr:rowOff>
    </xdr:from>
    <xdr:to>
      <xdr:col>76</xdr:col>
      <xdr:colOff>22225</xdr:colOff>
      <xdr:row>33</xdr:row>
      <xdr:rowOff>5538</xdr:rowOff>
    </xdr:to>
    <xdr:cxnSp macro="">
      <xdr:nvCxnSpPr>
        <xdr:cNvPr id="148" name="直線コネクタ 147"/>
        <xdr:cNvCxnSpPr/>
      </xdr:nvCxnSpPr>
      <xdr:spPr>
        <a:xfrm flipV="1">
          <a:off x="14084300" y="6363067"/>
          <a:ext cx="711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168339</xdr:rowOff>
    </xdr:from>
    <xdr:to>
      <xdr:col>68</xdr:col>
      <xdr:colOff>123825</xdr:colOff>
      <xdr:row>32</xdr:row>
      <xdr:rowOff>98489</xdr:rowOff>
    </xdr:to>
    <xdr:sp macro="" textlink="">
      <xdr:nvSpPr>
        <xdr:cNvPr id="149" name="楕円 148"/>
        <xdr:cNvSpPr/>
      </xdr:nvSpPr>
      <xdr:spPr>
        <a:xfrm>
          <a:off x="13271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47689</xdr:rowOff>
    </xdr:from>
    <xdr:to>
      <xdr:col>72</xdr:col>
      <xdr:colOff>73025</xdr:colOff>
      <xdr:row>33</xdr:row>
      <xdr:rowOff>5538</xdr:rowOff>
    </xdr:to>
    <xdr:cxnSp macro="">
      <xdr:nvCxnSpPr>
        <xdr:cNvPr id="150" name="直線コネクタ 149"/>
        <xdr:cNvCxnSpPr/>
      </xdr:nvCxnSpPr>
      <xdr:spPr>
        <a:xfrm>
          <a:off x="13322300" y="6305614"/>
          <a:ext cx="762000" cy="1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9363</xdr:rowOff>
    </xdr:from>
    <xdr:to>
      <xdr:col>64</xdr:col>
      <xdr:colOff>123825</xdr:colOff>
      <xdr:row>32</xdr:row>
      <xdr:rowOff>110963</xdr:rowOff>
    </xdr:to>
    <xdr:sp macro="" textlink="">
      <xdr:nvSpPr>
        <xdr:cNvPr id="151" name="楕円 150"/>
        <xdr:cNvSpPr/>
      </xdr:nvSpPr>
      <xdr:spPr>
        <a:xfrm>
          <a:off x="12509500" y="62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47689</xdr:rowOff>
    </xdr:from>
    <xdr:to>
      <xdr:col>68</xdr:col>
      <xdr:colOff>73025</xdr:colOff>
      <xdr:row>32</xdr:row>
      <xdr:rowOff>60163</xdr:rowOff>
    </xdr:to>
    <xdr:cxnSp macro="">
      <xdr:nvCxnSpPr>
        <xdr:cNvPr id="152" name="直線コネクタ 151"/>
        <xdr:cNvCxnSpPr/>
      </xdr:nvCxnSpPr>
      <xdr:spPr>
        <a:xfrm flipV="1">
          <a:off x="12560300" y="6305614"/>
          <a:ext cx="762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129596</xdr:rowOff>
    </xdr:from>
    <xdr:to>
      <xdr:col>60</xdr:col>
      <xdr:colOff>123825</xdr:colOff>
      <xdr:row>32</xdr:row>
      <xdr:rowOff>59746</xdr:rowOff>
    </xdr:to>
    <xdr:sp macro="" textlink="">
      <xdr:nvSpPr>
        <xdr:cNvPr id="153" name="楕円 152"/>
        <xdr:cNvSpPr/>
      </xdr:nvSpPr>
      <xdr:spPr>
        <a:xfrm>
          <a:off x="11747500" y="62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8946</xdr:rowOff>
    </xdr:from>
    <xdr:to>
      <xdr:col>64</xdr:col>
      <xdr:colOff>73025</xdr:colOff>
      <xdr:row>32</xdr:row>
      <xdr:rowOff>60163</xdr:rowOff>
    </xdr:to>
    <xdr:cxnSp macro="">
      <xdr:nvCxnSpPr>
        <xdr:cNvPr id="154" name="直線コネクタ 153"/>
        <xdr:cNvCxnSpPr/>
      </xdr:nvCxnSpPr>
      <xdr:spPr>
        <a:xfrm>
          <a:off x="11798300" y="6266871"/>
          <a:ext cx="762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47465</xdr:rowOff>
    </xdr:from>
    <xdr:ext cx="469744" cy="259045"/>
    <xdr:sp macro="" textlink="">
      <xdr:nvSpPr>
        <xdr:cNvPr id="159" name="n_1mainValue債務償還比率"/>
        <xdr:cNvSpPr txBox="1"/>
      </xdr:nvSpPr>
      <xdr:spPr>
        <a:xfrm>
          <a:off x="13836727" y="64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89616</xdr:rowOff>
    </xdr:from>
    <xdr:ext cx="469744" cy="259045"/>
    <xdr:sp macro="" textlink="">
      <xdr:nvSpPr>
        <xdr:cNvPr id="160" name="n_2mainValue債務償還比率"/>
        <xdr:cNvSpPr txBox="1"/>
      </xdr:nvSpPr>
      <xdr:spPr>
        <a:xfrm>
          <a:off x="13087427"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102090</xdr:rowOff>
    </xdr:from>
    <xdr:ext cx="469744" cy="259045"/>
    <xdr:sp macro="" textlink="">
      <xdr:nvSpPr>
        <xdr:cNvPr id="161" name="n_3mainValue債務償還比率"/>
        <xdr:cNvSpPr txBox="1"/>
      </xdr:nvSpPr>
      <xdr:spPr>
        <a:xfrm>
          <a:off x="12325427" y="63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50873</xdr:rowOff>
    </xdr:from>
    <xdr:ext cx="469744" cy="259045"/>
    <xdr:sp macro="" textlink="">
      <xdr:nvSpPr>
        <xdr:cNvPr id="162" name="n_4mainValue債務償還比率"/>
        <xdr:cNvSpPr txBox="1"/>
      </xdr:nvSpPr>
      <xdr:spPr>
        <a:xfrm>
          <a:off x="11563427" y="630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道路】&#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131717</xdr:rowOff>
    </xdr:to>
    <xdr:cxnSp macro="">
      <xdr:nvCxnSpPr>
        <xdr:cNvPr id="77" name="直線コネクタ 76"/>
        <xdr:cNvCxnSpPr/>
      </xdr:nvCxnSpPr>
      <xdr:spPr>
        <a:xfrm>
          <a:off x="3797300" y="67921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28666</xdr:rowOff>
    </xdr:from>
    <xdr:to>
      <xdr:col>15</xdr:col>
      <xdr:colOff>101600</xdr:colOff>
      <xdr:row>39</xdr:row>
      <xdr:rowOff>130266</xdr:rowOff>
    </xdr:to>
    <xdr:sp macro="" textlink="">
      <xdr:nvSpPr>
        <xdr:cNvPr id="78" name="楕円 77"/>
        <xdr:cNvSpPr/>
      </xdr:nvSpPr>
      <xdr:spPr>
        <a:xfrm>
          <a:off x="2857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79466</xdr:rowOff>
    </xdr:from>
    <xdr:to>
      <xdr:col>19</xdr:col>
      <xdr:colOff>177800</xdr:colOff>
      <xdr:row>39</xdr:row>
      <xdr:rowOff>105591</xdr:rowOff>
    </xdr:to>
    <xdr:cxnSp macro="">
      <xdr:nvCxnSpPr>
        <xdr:cNvPr id="79" name="直線コネクタ 78"/>
        <xdr:cNvCxnSpPr/>
      </xdr:nvCxnSpPr>
      <xdr:spPr>
        <a:xfrm>
          <a:off x="2908300" y="67660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170724</xdr:rowOff>
    </xdr:from>
    <xdr:to>
      <xdr:col>10</xdr:col>
      <xdr:colOff>165100</xdr:colOff>
      <xdr:row>39</xdr:row>
      <xdr:rowOff>100874</xdr:rowOff>
    </xdr:to>
    <xdr:sp macro="" textlink="">
      <xdr:nvSpPr>
        <xdr:cNvPr id="80" name="楕円 79"/>
        <xdr:cNvSpPr/>
      </xdr:nvSpPr>
      <xdr:spPr>
        <a:xfrm>
          <a:off x="1968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50074</xdr:rowOff>
    </xdr:from>
    <xdr:to>
      <xdr:col>15</xdr:col>
      <xdr:colOff>50800</xdr:colOff>
      <xdr:row>39</xdr:row>
      <xdr:rowOff>79466</xdr:rowOff>
    </xdr:to>
    <xdr:cxnSp macro="">
      <xdr:nvCxnSpPr>
        <xdr:cNvPr id="81" name="直線コネクタ 80"/>
        <xdr:cNvCxnSpPr/>
      </xdr:nvCxnSpPr>
      <xdr:spPr>
        <a:xfrm>
          <a:off x="2019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169091</xdr:rowOff>
    </xdr:from>
    <xdr:to>
      <xdr:col>6</xdr:col>
      <xdr:colOff>38100</xdr:colOff>
      <xdr:row>42</xdr:row>
      <xdr:rowOff>99241</xdr:rowOff>
    </xdr:to>
    <xdr:sp macro="" textlink="">
      <xdr:nvSpPr>
        <xdr:cNvPr id="82" name="楕円 81"/>
        <xdr:cNvSpPr/>
      </xdr:nvSpPr>
      <xdr:spPr>
        <a:xfrm>
          <a:off x="1079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50074</xdr:rowOff>
    </xdr:from>
    <xdr:to>
      <xdr:col>10</xdr:col>
      <xdr:colOff>114300</xdr:colOff>
      <xdr:row>42</xdr:row>
      <xdr:rowOff>48441</xdr:rowOff>
    </xdr:to>
    <xdr:cxnSp macro="">
      <xdr:nvCxnSpPr>
        <xdr:cNvPr id="83" name="直線コネクタ 82"/>
        <xdr:cNvCxnSpPr/>
      </xdr:nvCxnSpPr>
      <xdr:spPr>
        <a:xfrm flipV="1">
          <a:off x="1130300" y="6736624"/>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道路】&#10;有形固定資産減価償却率"/>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121393</xdr:rowOff>
    </xdr:from>
    <xdr:ext cx="405111" cy="259045"/>
    <xdr:sp macro="" textlink="">
      <xdr:nvSpPr>
        <xdr:cNvPr id="89" name="n_2mainValue【道路】&#10;有形固定資産減価償却率"/>
        <xdr:cNvSpPr txBox="1"/>
      </xdr:nvSpPr>
      <xdr:spPr>
        <a:xfrm>
          <a:off x="2705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92001</xdr:rowOff>
    </xdr:from>
    <xdr:ext cx="405111" cy="259045"/>
    <xdr:sp macro="" textlink="">
      <xdr:nvSpPr>
        <xdr:cNvPr id="90" name="n_3mainValue【道路】&#10;有形固定資産減価償却率"/>
        <xdr:cNvSpPr txBox="1"/>
      </xdr:nvSpPr>
      <xdr:spPr>
        <a:xfrm>
          <a:off x="1816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90368</xdr:rowOff>
    </xdr:from>
    <xdr:ext cx="405111" cy="259045"/>
    <xdr:sp macro="" textlink="">
      <xdr:nvSpPr>
        <xdr:cNvPr id="91" name="n_4mainValue【道路】&#10;有形固定資産減価償却率"/>
        <xdr:cNvSpPr txBox="1"/>
      </xdr:nvSpPr>
      <xdr:spPr>
        <a:xfrm>
          <a:off x="927744" y="729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140157</xdr:rowOff>
    </xdr:from>
    <xdr:to>
      <xdr:col>55</xdr:col>
      <xdr:colOff>50800</xdr:colOff>
      <xdr:row>40</xdr:row>
      <xdr:rowOff>70307</xdr:rowOff>
    </xdr:to>
    <xdr:sp macro="" textlink="">
      <xdr:nvSpPr>
        <xdr:cNvPr id="131" name="楕円 130"/>
        <xdr:cNvSpPr/>
      </xdr:nvSpPr>
      <xdr:spPr>
        <a:xfrm>
          <a:off x="104267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163034</xdr:rowOff>
    </xdr:from>
    <xdr:ext cx="469744" cy="259045"/>
    <xdr:sp macro="" textlink="">
      <xdr:nvSpPr>
        <xdr:cNvPr id="132" name="【道路】&#10;一人当たり延長該当値テキスト"/>
        <xdr:cNvSpPr txBox="1"/>
      </xdr:nvSpPr>
      <xdr:spPr>
        <a:xfrm>
          <a:off x="10515600"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140271</xdr:rowOff>
    </xdr:from>
    <xdr:to>
      <xdr:col>50</xdr:col>
      <xdr:colOff>165100</xdr:colOff>
      <xdr:row>40</xdr:row>
      <xdr:rowOff>70421</xdr:rowOff>
    </xdr:to>
    <xdr:sp macro="" textlink="">
      <xdr:nvSpPr>
        <xdr:cNvPr id="133" name="楕円 132"/>
        <xdr:cNvSpPr/>
      </xdr:nvSpPr>
      <xdr:spPr>
        <a:xfrm>
          <a:off x="9588500" y="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19507</xdr:rowOff>
    </xdr:from>
    <xdr:to>
      <xdr:col>55</xdr:col>
      <xdr:colOff>0</xdr:colOff>
      <xdr:row>40</xdr:row>
      <xdr:rowOff>19621</xdr:rowOff>
    </xdr:to>
    <xdr:cxnSp macro="">
      <xdr:nvCxnSpPr>
        <xdr:cNvPr id="134" name="直線コネクタ 133"/>
        <xdr:cNvCxnSpPr/>
      </xdr:nvCxnSpPr>
      <xdr:spPr>
        <a:xfrm flipV="1">
          <a:off x="9639300" y="687750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35" name="楕円 134"/>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19621</xdr:rowOff>
    </xdr:to>
    <xdr:cxnSp macro="">
      <xdr:nvCxnSpPr>
        <xdr:cNvPr id="136" name="直線コネクタ 135"/>
        <xdr:cNvCxnSpPr/>
      </xdr:nvCxnSpPr>
      <xdr:spPr>
        <a:xfrm>
          <a:off x="8750300" y="68732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136995</xdr:rowOff>
    </xdr:from>
    <xdr:to>
      <xdr:col>41</xdr:col>
      <xdr:colOff>101600</xdr:colOff>
      <xdr:row>40</xdr:row>
      <xdr:rowOff>67145</xdr:rowOff>
    </xdr:to>
    <xdr:sp macro="" textlink="">
      <xdr:nvSpPr>
        <xdr:cNvPr id="137" name="楕円 136"/>
        <xdr:cNvSpPr/>
      </xdr:nvSpPr>
      <xdr:spPr>
        <a:xfrm>
          <a:off x="7810500" y="6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16345</xdr:rowOff>
    </xdr:to>
    <xdr:cxnSp macro="">
      <xdr:nvCxnSpPr>
        <xdr:cNvPr id="138" name="直線コネクタ 137"/>
        <xdr:cNvCxnSpPr/>
      </xdr:nvCxnSpPr>
      <xdr:spPr>
        <a:xfrm flipV="1">
          <a:off x="7861300" y="687324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92570</xdr:rowOff>
    </xdr:from>
    <xdr:to>
      <xdr:col>36</xdr:col>
      <xdr:colOff>165100</xdr:colOff>
      <xdr:row>40</xdr:row>
      <xdr:rowOff>22720</xdr:rowOff>
    </xdr:to>
    <xdr:sp macro="" textlink="">
      <xdr:nvSpPr>
        <xdr:cNvPr id="139" name="楕円 138"/>
        <xdr:cNvSpPr/>
      </xdr:nvSpPr>
      <xdr:spPr>
        <a:xfrm>
          <a:off x="6921500" y="67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143370</xdr:rowOff>
    </xdr:from>
    <xdr:to>
      <xdr:col>41</xdr:col>
      <xdr:colOff>50800</xdr:colOff>
      <xdr:row>40</xdr:row>
      <xdr:rowOff>16345</xdr:rowOff>
    </xdr:to>
    <xdr:cxnSp macro="">
      <xdr:nvCxnSpPr>
        <xdr:cNvPr id="140" name="直線コネクタ 139"/>
        <xdr:cNvCxnSpPr/>
      </xdr:nvCxnSpPr>
      <xdr:spPr>
        <a:xfrm>
          <a:off x="6972300" y="682992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86948</xdr:rowOff>
    </xdr:from>
    <xdr:ext cx="469744" cy="259045"/>
    <xdr:sp macro="" textlink="">
      <xdr:nvSpPr>
        <xdr:cNvPr id="145" name="n_1mainValue【道路】&#10;一人当たり延長"/>
        <xdr:cNvSpPr txBox="1"/>
      </xdr:nvSpPr>
      <xdr:spPr>
        <a:xfrm>
          <a:off x="9391727" y="66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82567</xdr:rowOff>
    </xdr:from>
    <xdr:ext cx="469744" cy="259045"/>
    <xdr:sp macro="" textlink="">
      <xdr:nvSpPr>
        <xdr:cNvPr id="146" name="n_2mainValue【道路】&#10;一人当たり延長"/>
        <xdr:cNvSpPr txBox="1"/>
      </xdr:nvSpPr>
      <xdr:spPr>
        <a:xfrm>
          <a:off x="8515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83672</xdr:rowOff>
    </xdr:from>
    <xdr:ext cx="469744" cy="259045"/>
    <xdr:sp macro="" textlink="">
      <xdr:nvSpPr>
        <xdr:cNvPr id="147" name="n_3mainValue【道路】&#10;一人当たり延長"/>
        <xdr:cNvSpPr txBox="1"/>
      </xdr:nvSpPr>
      <xdr:spPr>
        <a:xfrm>
          <a:off x="7626427"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39247</xdr:rowOff>
    </xdr:from>
    <xdr:ext cx="534377" cy="259045"/>
    <xdr:sp macro="" textlink="">
      <xdr:nvSpPr>
        <xdr:cNvPr id="148" name="n_4mainValue【道路】&#10;一人当たり延長"/>
        <xdr:cNvSpPr txBox="1"/>
      </xdr:nvSpPr>
      <xdr:spPr>
        <a:xfrm>
          <a:off x="6705111" y="655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90" name="楕円 189"/>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91" name="【橋りょう・トンネル】&#10;有形固定資産減価償却率該当値テキスト"/>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2" name="楕円 191"/>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22860</xdr:rowOff>
    </xdr:to>
    <xdr:cxnSp macro="">
      <xdr:nvCxnSpPr>
        <xdr:cNvPr id="193" name="直線コネクタ 192"/>
        <xdr:cNvCxnSpPr/>
      </xdr:nvCxnSpPr>
      <xdr:spPr>
        <a:xfrm>
          <a:off x="3797300" y="104535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4" name="楕円 193"/>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163285</xdr:rowOff>
    </xdr:from>
    <xdr:to>
      <xdr:col>19</xdr:col>
      <xdr:colOff>177800</xdr:colOff>
      <xdr:row>60</xdr:row>
      <xdr:rowOff>166551</xdr:rowOff>
    </xdr:to>
    <xdr:cxnSp macro="">
      <xdr:nvCxnSpPr>
        <xdr:cNvPr id="195" name="直線コネクタ 194"/>
        <xdr:cNvCxnSpPr/>
      </xdr:nvCxnSpPr>
      <xdr:spPr>
        <a:xfrm>
          <a:off x="2908300" y="104502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6" name="楕円 195"/>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163285</xdr:rowOff>
    </xdr:to>
    <xdr:cxnSp macro="">
      <xdr:nvCxnSpPr>
        <xdr:cNvPr id="197" name="直線コネクタ 196"/>
        <xdr:cNvCxnSpPr/>
      </xdr:nvCxnSpPr>
      <xdr:spPr>
        <a:xfrm>
          <a:off x="2019300" y="1042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8" name="楕円 197"/>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135527</xdr:rowOff>
    </xdr:from>
    <xdr:to>
      <xdr:col>10</xdr:col>
      <xdr:colOff>114300</xdr:colOff>
      <xdr:row>60</xdr:row>
      <xdr:rowOff>164919</xdr:rowOff>
    </xdr:to>
    <xdr:cxnSp macro="">
      <xdr:nvCxnSpPr>
        <xdr:cNvPr id="199" name="直線コネクタ 198"/>
        <xdr:cNvCxnSpPr/>
      </xdr:nvCxnSpPr>
      <xdr:spPr>
        <a:xfrm flipV="1">
          <a:off x="1130300" y="104225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37028</xdr:rowOff>
    </xdr:from>
    <xdr:ext cx="405111" cy="259045"/>
    <xdr:sp macro="" textlink="">
      <xdr:nvSpPr>
        <xdr:cNvPr id="204" name="n_1mainValue【橋りょう・トンネル】&#10;有形固定資産減価償却率"/>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205" name="n_2mainValue【橋りょう・トンネル】&#10;有形固定資産減価償却率"/>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206" name="n_3main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7" name="n_4mainValue【橋りょう・トンネ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158426</xdr:rowOff>
    </xdr:from>
    <xdr:to>
      <xdr:col>55</xdr:col>
      <xdr:colOff>50800</xdr:colOff>
      <xdr:row>64</xdr:row>
      <xdr:rowOff>88576</xdr:rowOff>
    </xdr:to>
    <xdr:sp macro="" textlink="">
      <xdr:nvSpPr>
        <xdr:cNvPr id="247" name="楕円 246"/>
        <xdr:cNvSpPr/>
      </xdr:nvSpPr>
      <xdr:spPr>
        <a:xfrm>
          <a:off x="10426700" y="109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73353</xdr:rowOff>
    </xdr:from>
    <xdr:ext cx="534377" cy="259045"/>
    <xdr:sp macro="" textlink="">
      <xdr:nvSpPr>
        <xdr:cNvPr id="248" name="【橋りょう・トンネル】&#10;一人当たり有形固定資産（償却資産）額該当値テキスト"/>
        <xdr:cNvSpPr txBox="1"/>
      </xdr:nvSpPr>
      <xdr:spPr>
        <a:xfrm>
          <a:off x="10515600" y="108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158453</xdr:rowOff>
    </xdr:from>
    <xdr:to>
      <xdr:col>50</xdr:col>
      <xdr:colOff>165100</xdr:colOff>
      <xdr:row>64</xdr:row>
      <xdr:rowOff>88603</xdr:rowOff>
    </xdr:to>
    <xdr:sp macro="" textlink="">
      <xdr:nvSpPr>
        <xdr:cNvPr id="249" name="楕円 248"/>
        <xdr:cNvSpPr/>
      </xdr:nvSpPr>
      <xdr:spPr>
        <a:xfrm>
          <a:off x="9588500" y="109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37776</xdr:rowOff>
    </xdr:from>
    <xdr:to>
      <xdr:col>55</xdr:col>
      <xdr:colOff>0</xdr:colOff>
      <xdr:row>64</xdr:row>
      <xdr:rowOff>37803</xdr:rowOff>
    </xdr:to>
    <xdr:cxnSp macro="">
      <xdr:nvCxnSpPr>
        <xdr:cNvPr id="250" name="直線コネクタ 249"/>
        <xdr:cNvCxnSpPr/>
      </xdr:nvCxnSpPr>
      <xdr:spPr>
        <a:xfrm flipV="1">
          <a:off x="9639300" y="11010576"/>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159314</xdr:rowOff>
    </xdr:from>
    <xdr:to>
      <xdr:col>46</xdr:col>
      <xdr:colOff>38100</xdr:colOff>
      <xdr:row>64</xdr:row>
      <xdr:rowOff>89464</xdr:rowOff>
    </xdr:to>
    <xdr:sp macro="" textlink="">
      <xdr:nvSpPr>
        <xdr:cNvPr id="251" name="楕円 250"/>
        <xdr:cNvSpPr/>
      </xdr:nvSpPr>
      <xdr:spPr>
        <a:xfrm>
          <a:off x="8699500" y="109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37803</xdr:rowOff>
    </xdr:from>
    <xdr:to>
      <xdr:col>50</xdr:col>
      <xdr:colOff>114300</xdr:colOff>
      <xdr:row>64</xdr:row>
      <xdr:rowOff>38664</xdr:rowOff>
    </xdr:to>
    <xdr:cxnSp macro="">
      <xdr:nvCxnSpPr>
        <xdr:cNvPr id="252" name="直線コネクタ 251"/>
        <xdr:cNvCxnSpPr/>
      </xdr:nvCxnSpPr>
      <xdr:spPr>
        <a:xfrm flipV="1">
          <a:off x="8750300" y="11010603"/>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159164</xdr:rowOff>
    </xdr:from>
    <xdr:to>
      <xdr:col>41</xdr:col>
      <xdr:colOff>101600</xdr:colOff>
      <xdr:row>64</xdr:row>
      <xdr:rowOff>89314</xdr:rowOff>
    </xdr:to>
    <xdr:sp macro="" textlink="">
      <xdr:nvSpPr>
        <xdr:cNvPr id="253" name="楕円 252"/>
        <xdr:cNvSpPr/>
      </xdr:nvSpPr>
      <xdr:spPr>
        <a:xfrm>
          <a:off x="7810500" y="1096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38514</xdr:rowOff>
    </xdr:from>
    <xdr:to>
      <xdr:col>45</xdr:col>
      <xdr:colOff>177800</xdr:colOff>
      <xdr:row>64</xdr:row>
      <xdr:rowOff>38664</xdr:rowOff>
    </xdr:to>
    <xdr:cxnSp macro="">
      <xdr:nvCxnSpPr>
        <xdr:cNvPr id="254" name="直線コネクタ 253"/>
        <xdr:cNvCxnSpPr/>
      </xdr:nvCxnSpPr>
      <xdr:spPr>
        <a:xfrm>
          <a:off x="7861300" y="11011314"/>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161304</xdr:rowOff>
    </xdr:from>
    <xdr:to>
      <xdr:col>36</xdr:col>
      <xdr:colOff>165100</xdr:colOff>
      <xdr:row>64</xdr:row>
      <xdr:rowOff>91454</xdr:rowOff>
    </xdr:to>
    <xdr:sp macro="" textlink="">
      <xdr:nvSpPr>
        <xdr:cNvPr id="255" name="楕円 254"/>
        <xdr:cNvSpPr/>
      </xdr:nvSpPr>
      <xdr:spPr>
        <a:xfrm>
          <a:off x="6921500" y="109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38514</xdr:rowOff>
    </xdr:from>
    <xdr:to>
      <xdr:col>41</xdr:col>
      <xdr:colOff>50800</xdr:colOff>
      <xdr:row>64</xdr:row>
      <xdr:rowOff>40654</xdr:rowOff>
    </xdr:to>
    <xdr:cxnSp macro="">
      <xdr:nvCxnSpPr>
        <xdr:cNvPr id="256" name="直線コネクタ 255"/>
        <xdr:cNvCxnSpPr/>
      </xdr:nvCxnSpPr>
      <xdr:spPr>
        <a:xfrm flipV="1">
          <a:off x="6972300" y="11011314"/>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79730</xdr:rowOff>
    </xdr:from>
    <xdr:ext cx="534377" cy="259045"/>
    <xdr:sp macro="" textlink="">
      <xdr:nvSpPr>
        <xdr:cNvPr id="261" name="n_1mainValue【橋りょう・トンネル】&#10;一人当たり有形固定資産（償却資産）額"/>
        <xdr:cNvSpPr txBox="1"/>
      </xdr:nvSpPr>
      <xdr:spPr>
        <a:xfrm>
          <a:off x="9359411" y="110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80591</xdr:rowOff>
    </xdr:from>
    <xdr:ext cx="534377" cy="259045"/>
    <xdr:sp macro="" textlink="">
      <xdr:nvSpPr>
        <xdr:cNvPr id="262" name="n_2mainValue【橋りょう・トンネル】&#10;一人当たり有形固定資産（償却資産）額"/>
        <xdr:cNvSpPr txBox="1"/>
      </xdr:nvSpPr>
      <xdr:spPr>
        <a:xfrm>
          <a:off x="8483111" y="110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80441</xdr:rowOff>
    </xdr:from>
    <xdr:ext cx="534377" cy="259045"/>
    <xdr:sp macro="" textlink="">
      <xdr:nvSpPr>
        <xdr:cNvPr id="263" name="n_3mainValue【橋りょう・トンネル】&#10;一人当たり有形固定資産（償却資産）額"/>
        <xdr:cNvSpPr txBox="1"/>
      </xdr:nvSpPr>
      <xdr:spPr>
        <a:xfrm>
          <a:off x="7594111" y="11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82581</xdr:rowOff>
    </xdr:from>
    <xdr:ext cx="534377" cy="259045"/>
    <xdr:sp macro="" textlink="">
      <xdr:nvSpPr>
        <xdr:cNvPr id="264" name="n_4mainValue【橋りょう・トンネル】&#10;一人当たり有形固定資産（償却資産）額"/>
        <xdr:cNvSpPr txBox="1"/>
      </xdr:nvSpPr>
      <xdr:spPr>
        <a:xfrm>
          <a:off x="6705111" y="110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52070</xdr:rowOff>
    </xdr:from>
    <xdr:to>
      <xdr:col>24</xdr:col>
      <xdr:colOff>114300</xdr:colOff>
      <xdr:row>79</xdr:row>
      <xdr:rowOff>153670</xdr:rowOff>
    </xdr:to>
    <xdr:sp macro="" textlink="">
      <xdr:nvSpPr>
        <xdr:cNvPr id="305" name="楕円 304"/>
        <xdr:cNvSpPr/>
      </xdr:nvSpPr>
      <xdr:spPr>
        <a:xfrm>
          <a:off x="45847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74947</xdr:rowOff>
    </xdr:from>
    <xdr:ext cx="405111" cy="259045"/>
    <xdr:sp macro="" textlink="">
      <xdr:nvSpPr>
        <xdr:cNvPr id="306" name="【公営住宅】&#10;有形固定資産減価償却率該当値テキスト"/>
        <xdr:cNvSpPr txBox="1"/>
      </xdr:nvSpPr>
      <xdr:spPr>
        <a:xfrm>
          <a:off x="4673600"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7" name="楕円 306"/>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102870</xdr:rowOff>
    </xdr:from>
    <xdr:to>
      <xdr:col>24</xdr:col>
      <xdr:colOff>63500</xdr:colOff>
      <xdr:row>81</xdr:row>
      <xdr:rowOff>38100</xdr:rowOff>
    </xdr:to>
    <xdr:cxnSp macro="">
      <xdr:nvCxnSpPr>
        <xdr:cNvPr id="308" name="直線コネクタ 307"/>
        <xdr:cNvCxnSpPr/>
      </xdr:nvCxnSpPr>
      <xdr:spPr>
        <a:xfrm flipV="1">
          <a:off x="3797300" y="1364742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309" name="楕円 308"/>
        <xdr:cNvSpPr/>
      </xdr:nvSpPr>
      <xdr:spPr>
        <a:xfrm>
          <a:off x="2857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38100</xdr:rowOff>
    </xdr:to>
    <xdr:cxnSp macro="">
      <xdr:nvCxnSpPr>
        <xdr:cNvPr id="310" name="直線コネクタ 309"/>
        <xdr:cNvCxnSpPr/>
      </xdr:nvCxnSpPr>
      <xdr:spPr>
        <a:xfrm>
          <a:off x="2908300" y="13923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11" name="楕円 310"/>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36195</xdr:rowOff>
    </xdr:to>
    <xdr:cxnSp macro="">
      <xdr:nvCxnSpPr>
        <xdr:cNvPr id="312" name="直線コネクタ 311"/>
        <xdr:cNvCxnSpPr/>
      </xdr:nvCxnSpPr>
      <xdr:spPr>
        <a:xfrm>
          <a:off x="2019300" y="138798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71120</xdr:rowOff>
    </xdr:from>
    <xdr:to>
      <xdr:col>6</xdr:col>
      <xdr:colOff>38100</xdr:colOff>
      <xdr:row>81</xdr:row>
      <xdr:rowOff>1270</xdr:rowOff>
    </xdr:to>
    <xdr:sp macro="" textlink="">
      <xdr:nvSpPr>
        <xdr:cNvPr id="313" name="楕円 312"/>
        <xdr:cNvSpPr/>
      </xdr:nvSpPr>
      <xdr:spPr>
        <a:xfrm>
          <a:off x="1079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121920</xdr:rowOff>
    </xdr:from>
    <xdr:to>
      <xdr:col>10</xdr:col>
      <xdr:colOff>114300</xdr:colOff>
      <xdr:row>80</xdr:row>
      <xdr:rowOff>163830</xdr:rowOff>
    </xdr:to>
    <xdr:cxnSp macro="">
      <xdr:nvCxnSpPr>
        <xdr:cNvPr id="314" name="直線コネクタ 313"/>
        <xdr:cNvCxnSpPr/>
      </xdr:nvCxnSpPr>
      <xdr:spPr>
        <a:xfrm>
          <a:off x="1130300" y="13837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9" name="n_1mainValue【公営住宅】&#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320" name="n_2main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21"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17797</xdr:rowOff>
    </xdr:from>
    <xdr:ext cx="405111" cy="259045"/>
    <xdr:sp macro="" textlink="">
      <xdr:nvSpPr>
        <xdr:cNvPr id="322" name="n_4mainValue【公営住宅】&#10;有形固定資産減価償却率"/>
        <xdr:cNvSpPr txBox="1"/>
      </xdr:nvSpPr>
      <xdr:spPr>
        <a:xfrm>
          <a:off x="927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18542</xdr:rowOff>
    </xdr:from>
    <xdr:to>
      <xdr:col>55</xdr:col>
      <xdr:colOff>50800</xdr:colOff>
      <xdr:row>85</xdr:row>
      <xdr:rowOff>120142</xdr:rowOff>
    </xdr:to>
    <xdr:sp macro="" textlink="">
      <xdr:nvSpPr>
        <xdr:cNvPr id="362" name="楕円 361"/>
        <xdr:cNvSpPr/>
      </xdr:nvSpPr>
      <xdr:spPr>
        <a:xfrm>
          <a:off x="104267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168419</xdr:rowOff>
    </xdr:from>
    <xdr:ext cx="469744" cy="259045"/>
    <xdr:sp macro="" textlink="">
      <xdr:nvSpPr>
        <xdr:cNvPr id="363" name="【公営住宅】&#10;一人当たり面積該当値テキスト"/>
        <xdr:cNvSpPr txBox="1"/>
      </xdr:nvSpPr>
      <xdr:spPr>
        <a:xfrm>
          <a:off x="10515600"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68835</xdr:rowOff>
    </xdr:from>
    <xdr:to>
      <xdr:col>50</xdr:col>
      <xdr:colOff>165100</xdr:colOff>
      <xdr:row>85</xdr:row>
      <xdr:rowOff>170435</xdr:rowOff>
    </xdr:to>
    <xdr:sp macro="" textlink="">
      <xdr:nvSpPr>
        <xdr:cNvPr id="364" name="楕円 363"/>
        <xdr:cNvSpPr/>
      </xdr:nvSpPr>
      <xdr:spPr>
        <a:xfrm>
          <a:off x="9588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69342</xdr:rowOff>
    </xdr:from>
    <xdr:to>
      <xdr:col>55</xdr:col>
      <xdr:colOff>0</xdr:colOff>
      <xdr:row>85</xdr:row>
      <xdr:rowOff>119635</xdr:rowOff>
    </xdr:to>
    <xdr:cxnSp macro="">
      <xdr:nvCxnSpPr>
        <xdr:cNvPr id="365" name="直線コネクタ 364"/>
        <xdr:cNvCxnSpPr/>
      </xdr:nvCxnSpPr>
      <xdr:spPr>
        <a:xfrm flipV="1">
          <a:off x="9639300" y="146425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55118</xdr:rowOff>
    </xdr:from>
    <xdr:to>
      <xdr:col>46</xdr:col>
      <xdr:colOff>38100</xdr:colOff>
      <xdr:row>85</xdr:row>
      <xdr:rowOff>156718</xdr:rowOff>
    </xdr:to>
    <xdr:sp macro="" textlink="">
      <xdr:nvSpPr>
        <xdr:cNvPr id="366" name="楕円 365"/>
        <xdr:cNvSpPr/>
      </xdr:nvSpPr>
      <xdr:spPr>
        <a:xfrm>
          <a:off x="8699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105918</xdr:rowOff>
    </xdr:from>
    <xdr:to>
      <xdr:col>50</xdr:col>
      <xdr:colOff>114300</xdr:colOff>
      <xdr:row>85</xdr:row>
      <xdr:rowOff>119635</xdr:rowOff>
    </xdr:to>
    <xdr:cxnSp macro="">
      <xdr:nvCxnSpPr>
        <xdr:cNvPr id="367" name="直線コネクタ 366"/>
        <xdr:cNvCxnSpPr/>
      </xdr:nvCxnSpPr>
      <xdr:spPr>
        <a:xfrm>
          <a:off x="8750300" y="146791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54356</xdr:rowOff>
    </xdr:from>
    <xdr:to>
      <xdr:col>41</xdr:col>
      <xdr:colOff>101600</xdr:colOff>
      <xdr:row>85</xdr:row>
      <xdr:rowOff>155956</xdr:rowOff>
    </xdr:to>
    <xdr:sp macro="" textlink="">
      <xdr:nvSpPr>
        <xdr:cNvPr id="368" name="楕円 367"/>
        <xdr:cNvSpPr/>
      </xdr:nvSpPr>
      <xdr:spPr>
        <a:xfrm>
          <a:off x="7810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105156</xdr:rowOff>
    </xdr:from>
    <xdr:to>
      <xdr:col>45</xdr:col>
      <xdr:colOff>177800</xdr:colOff>
      <xdr:row>85</xdr:row>
      <xdr:rowOff>105918</xdr:rowOff>
    </xdr:to>
    <xdr:cxnSp macro="">
      <xdr:nvCxnSpPr>
        <xdr:cNvPr id="369" name="直線コネクタ 368"/>
        <xdr:cNvCxnSpPr/>
      </xdr:nvCxnSpPr>
      <xdr:spPr>
        <a:xfrm>
          <a:off x="7861300" y="146784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54356</xdr:rowOff>
    </xdr:from>
    <xdr:to>
      <xdr:col>36</xdr:col>
      <xdr:colOff>165100</xdr:colOff>
      <xdr:row>85</xdr:row>
      <xdr:rowOff>155956</xdr:rowOff>
    </xdr:to>
    <xdr:sp macro="" textlink="">
      <xdr:nvSpPr>
        <xdr:cNvPr id="370" name="楕円 369"/>
        <xdr:cNvSpPr/>
      </xdr:nvSpPr>
      <xdr:spPr>
        <a:xfrm>
          <a:off x="6921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105156</xdr:rowOff>
    </xdr:from>
    <xdr:to>
      <xdr:col>41</xdr:col>
      <xdr:colOff>50800</xdr:colOff>
      <xdr:row>85</xdr:row>
      <xdr:rowOff>105156</xdr:rowOff>
    </xdr:to>
    <xdr:cxnSp macro="">
      <xdr:nvCxnSpPr>
        <xdr:cNvPr id="371" name="直線コネクタ 370"/>
        <xdr:cNvCxnSpPr/>
      </xdr:nvCxnSpPr>
      <xdr:spPr>
        <a:xfrm>
          <a:off x="6972300" y="14678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161562</xdr:rowOff>
    </xdr:from>
    <xdr:ext cx="469744" cy="259045"/>
    <xdr:sp macro="" textlink="">
      <xdr:nvSpPr>
        <xdr:cNvPr id="376" name="n_1mainValue【公営住宅】&#10;一人当たり面積"/>
        <xdr:cNvSpPr txBox="1"/>
      </xdr:nvSpPr>
      <xdr:spPr>
        <a:xfrm>
          <a:off x="93917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147845</xdr:rowOff>
    </xdr:from>
    <xdr:ext cx="469744" cy="259045"/>
    <xdr:sp macro="" textlink="">
      <xdr:nvSpPr>
        <xdr:cNvPr id="377" name="n_2mainValue【公営住宅】&#10;一人当たり面積"/>
        <xdr:cNvSpPr txBox="1"/>
      </xdr:nvSpPr>
      <xdr:spPr>
        <a:xfrm>
          <a:off x="85154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147083</xdr:rowOff>
    </xdr:from>
    <xdr:ext cx="469744" cy="259045"/>
    <xdr:sp macro="" textlink="">
      <xdr:nvSpPr>
        <xdr:cNvPr id="378" name="n_3mainValue【公営住宅】&#10;一人当たり面積"/>
        <xdr:cNvSpPr txBox="1"/>
      </xdr:nvSpPr>
      <xdr:spPr>
        <a:xfrm>
          <a:off x="7626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147083</xdr:rowOff>
    </xdr:from>
    <xdr:ext cx="469744" cy="259045"/>
    <xdr:sp macro="" textlink="">
      <xdr:nvSpPr>
        <xdr:cNvPr id="379" name="n_4mainValue【公営住宅】&#10;一人当たり面積"/>
        <xdr:cNvSpPr txBox="1"/>
      </xdr:nvSpPr>
      <xdr:spPr>
        <a:xfrm>
          <a:off x="6737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84183</xdr:rowOff>
    </xdr:from>
    <xdr:to>
      <xdr:col>85</xdr:col>
      <xdr:colOff>177800</xdr:colOff>
      <xdr:row>40</xdr:row>
      <xdr:rowOff>14333</xdr:rowOff>
    </xdr:to>
    <xdr:sp macro="" textlink="">
      <xdr:nvSpPr>
        <xdr:cNvPr id="437" name="楕円 436"/>
        <xdr:cNvSpPr/>
      </xdr:nvSpPr>
      <xdr:spPr>
        <a:xfrm>
          <a:off x="16268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62610</xdr:rowOff>
    </xdr:from>
    <xdr:ext cx="405111" cy="259045"/>
    <xdr:sp macro="" textlink="">
      <xdr:nvSpPr>
        <xdr:cNvPr id="438" name="【認定こども園・幼稚園・保育所】&#10;有形固定資産減価償却率該当値テキスト"/>
        <xdr:cNvSpPr txBox="1"/>
      </xdr:nvSpPr>
      <xdr:spPr>
        <a:xfrm>
          <a:off x="16357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170724</xdr:rowOff>
    </xdr:from>
    <xdr:to>
      <xdr:col>81</xdr:col>
      <xdr:colOff>101600</xdr:colOff>
      <xdr:row>40</xdr:row>
      <xdr:rowOff>100874</xdr:rowOff>
    </xdr:to>
    <xdr:sp macro="" textlink="">
      <xdr:nvSpPr>
        <xdr:cNvPr id="439" name="楕円 438"/>
        <xdr:cNvSpPr/>
      </xdr:nvSpPr>
      <xdr:spPr>
        <a:xfrm>
          <a:off x="15430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134983</xdr:rowOff>
    </xdr:from>
    <xdr:to>
      <xdr:col>85</xdr:col>
      <xdr:colOff>127000</xdr:colOff>
      <xdr:row>40</xdr:row>
      <xdr:rowOff>50074</xdr:rowOff>
    </xdr:to>
    <xdr:cxnSp macro="">
      <xdr:nvCxnSpPr>
        <xdr:cNvPr id="440" name="直線コネクタ 439"/>
        <xdr:cNvCxnSpPr/>
      </xdr:nvCxnSpPr>
      <xdr:spPr>
        <a:xfrm flipV="1">
          <a:off x="15481300" y="682153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1" name="楕円 440"/>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50074</xdr:rowOff>
    </xdr:to>
    <xdr:cxnSp macro="">
      <xdr:nvCxnSpPr>
        <xdr:cNvPr id="442" name="直線コネクタ 441"/>
        <xdr:cNvCxnSpPr/>
      </xdr:nvCxnSpPr>
      <xdr:spPr>
        <a:xfrm>
          <a:off x="14592300" y="68999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443" name="楕円 442"/>
        <xdr:cNvSpPr/>
      </xdr:nvSpPr>
      <xdr:spPr>
        <a:xfrm>
          <a:off x="1365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40277</xdr:rowOff>
    </xdr:from>
    <xdr:to>
      <xdr:col>76</xdr:col>
      <xdr:colOff>114300</xdr:colOff>
      <xdr:row>40</xdr:row>
      <xdr:rowOff>41910</xdr:rowOff>
    </xdr:to>
    <xdr:cxnSp macro="">
      <xdr:nvCxnSpPr>
        <xdr:cNvPr id="444" name="直線コネクタ 443"/>
        <xdr:cNvCxnSpPr/>
      </xdr:nvCxnSpPr>
      <xdr:spPr>
        <a:xfrm>
          <a:off x="13703300" y="68982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28666</xdr:rowOff>
    </xdr:from>
    <xdr:to>
      <xdr:col>67</xdr:col>
      <xdr:colOff>101600</xdr:colOff>
      <xdr:row>40</xdr:row>
      <xdr:rowOff>130266</xdr:rowOff>
    </xdr:to>
    <xdr:sp macro="" textlink="">
      <xdr:nvSpPr>
        <xdr:cNvPr id="445" name="楕円 444"/>
        <xdr:cNvSpPr/>
      </xdr:nvSpPr>
      <xdr:spPr>
        <a:xfrm>
          <a:off x="12763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40277</xdr:rowOff>
    </xdr:from>
    <xdr:to>
      <xdr:col>71</xdr:col>
      <xdr:colOff>177800</xdr:colOff>
      <xdr:row>40</xdr:row>
      <xdr:rowOff>79466</xdr:rowOff>
    </xdr:to>
    <xdr:cxnSp macro="">
      <xdr:nvCxnSpPr>
        <xdr:cNvPr id="446" name="直線コネクタ 445"/>
        <xdr:cNvCxnSpPr/>
      </xdr:nvCxnSpPr>
      <xdr:spPr>
        <a:xfrm flipV="1">
          <a:off x="12814300" y="6898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92001</xdr:rowOff>
    </xdr:from>
    <xdr:ext cx="405111" cy="259045"/>
    <xdr:sp macro="" textlink="">
      <xdr:nvSpPr>
        <xdr:cNvPr id="451" name="n_1mainValue【認定こども園・幼稚園・保育所】&#10;有形固定資産減価償却率"/>
        <xdr:cNvSpPr txBox="1"/>
      </xdr:nvSpPr>
      <xdr:spPr>
        <a:xfrm>
          <a:off x="15266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2" name="n_2mainValue【認定こども園・幼稚園・保育所】&#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453" name="n_3mainValue【認定こども園・幼稚園・保育所】&#10;有形固定資産減価償却率"/>
        <xdr:cNvSpPr txBox="1"/>
      </xdr:nvSpPr>
      <xdr:spPr>
        <a:xfrm>
          <a:off x="13500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121393</xdr:rowOff>
    </xdr:from>
    <xdr:ext cx="405111" cy="259045"/>
    <xdr:sp macro="" textlink="">
      <xdr:nvSpPr>
        <xdr:cNvPr id="454" name="n_4mainValue【認定こども園・幼稚園・保育所】&#10;有形固定資産減価償却率"/>
        <xdr:cNvSpPr txBox="1"/>
      </xdr:nvSpPr>
      <xdr:spPr>
        <a:xfrm>
          <a:off x="12611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92" name="楕円 491"/>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3"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4" name="楕円 493"/>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95" name="直線コネクタ 494"/>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6" name="楕円 495"/>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53340</xdr:rowOff>
    </xdr:to>
    <xdr:cxnSp macro="">
      <xdr:nvCxnSpPr>
        <xdr:cNvPr id="497" name="直線コネクタ 496"/>
        <xdr:cNvCxnSpPr/>
      </xdr:nvCxnSpPr>
      <xdr:spPr>
        <a:xfrm flipV="1">
          <a:off x="20434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8" name="楕円 497"/>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53340</xdr:rowOff>
    </xdr:to>
    <xdr:cxnSp macro="">
      <xdr:nvCxnSpPr>
        <xdr:cNvPr id="499" name="直線コネクタ 498"/>
        <xdr:cNvCxnSpPr/>
      </xdr:nvCxnSpPr>
      <xdr:spPr>
        <a:xfrm>
          <a:off x="19545300" y="688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500" name="楕円 499"/>
        <xdr:cNvSpPr/>
      </xdr:nvSpPr>
      <xdr:spPr>
        <a:xfrm>
          <a:off x="18605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48768</xdr:rowOff>
    </xdr:to>
    <xdr:cxnSp macro="">
      <xdr:nvCxnSpPr>
        <xdr:cNvPr id="501" name="直線コネクタ 500"/>
        <xdr:cNvCxnSpPr/>
      </xdr:nvCxnSpPr>
      <xdr:spPr>
        <a:xfrm flipV="1">
          <a:off x="18656300" y="6888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6"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7"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8"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9" name="n_4mainValue【認定こども園・幼稚園・保育所】&#10;一人当たり面積"/>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24638</xdr:rowOff>
    </xdr:from>
    <xdr:to>
      <xdr:col>85</xdr:col>
      <xdr:colOff>177800</xdr:colOff>
      <xdr:row>59</xdr:row>
      <xdr:rowOff>126238</xdr:rowOff>
    </xdr:to>
    <xdr:sp macro="" textlink="">
      <xdr:nvSpPr>
        <xdr:cNvPr id="548" name="楕円 547"/>
        <xdr:cNvSpPr/>
      </xdr:nvSpPr>
      <xdr:spPr>
        <a:xfrm>
          <a:off x="162687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3065</xdr:rowOff>
    </xdr:from>
    <xdr:ext cx="405111" cy="259045"/>
    <xdr:sp macro="" textlink="">
      <xdr:nvSpPr>
        <xdr:cNvPr id="549" name="【学校施設】&#10;有形固定資産減価償却率該当値テキスト"/>
        <xdr:cNvSpPr txBox="1"/>
      </xdr:nvSpPr>
      <xdr:spPr>
        <a:xfrm>
          <a:off x="16357600"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xdr:rowOff>
    </xdr:from>
    <xdr:to>
      <xdr:col>81</xdr:col>
      <xdr:colOff>101600</xdr:colOff>
      <xdr:row>59</xdr:row>
      <xdr:rowOff>112522</xdr:rowOff>
    </xdr:to>
    <xdr:sp macro="" textlink="">
      <xdr:nvSpPr>
        <xdr:cNvPr id="550" name="楕円 549"/>
        <xdr:cNvSpPr/>
      </xdr:nvSpPr>
      <xdr:spPr>
        <a:xfrm>
          <a:off x="15430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75438</xdr:rowOff>
    </xdr:to>
    <xdr:cxnSp macro="">
      <xdr:nvCxnSpPr>
        <xdr:cNvPr id="551" name="直線コネクタ 550"/>
        <xdr:cNvCxnSpPr/>
      </xdr:nvCxnSpPr>
      <xdr:spPr>
        <a:xfrm>
          <a:off x="15481300" y="101772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52" name="楕円 551"/>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61722</xdr:rowOff>
    </xdr:to>
    <xdr:cxnSp macro="">
      <xdr:nvCxnSpPr>
        <xdr:cNvPr id="553" name="直線コネクタ 552"/>
        <xdr:cNvCxnSpPr/>
      </xdr:nvCxnSpPr>
      <xdr:spPr>
        <a:xfrm>
          <a:off x="14592300" y="101612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157226</xdr:rowOff>
    </xdr:from>
    <xdr:to>
      <xdr:col>72</xdr:col>
      <xdr:colOff>38100</xdr:colOff>
      <xdr:row>59</xdr:row>
      <xdr:rowOff>87376</xdr:rowOff>
    </xdr:to>
    <xdr:sp macro="" textlink="">
      <xdr:nvSpPr>
        <xdr:cNvPr id="554" name="楕円 553"/>
        <xdr:cNvSpPr/>
      </xdr:nvSpPr>
      <xdr:spPr>
        <a:xfrm>
          <a:off x="13652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36576</xdr:rowOff>
    </xdr:from>
    <xdr:to>
      <xdr:col>76</xdr:col>
      <xdr:colOff>114300</xdr:colOff>
      <xdr:row>59</xdr:row>
      <xdr:rowOff>45720</xdr:rowOff>
    </xdr:to>
    <xdr:cxnSp macro="">
      <xdr:nvCxnSpPr>
        <xdr:cNvPr id="555" name="直線コネクタ 554"/>
        <xdr:cNvCxnSpPr/>
      </xdr:nvCxnSpPr>
      <xdr:spPr>
        <a:xfrm>
          <a:off x="13703300" y="101521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58928</xdr:rowOff>
    </xdr:from>
    <xdr:to>
      <xdr:col>67</xdr:col>
      <xdr:colOff>101600</xdr:colOff>
      <xdr:row>59</xdr:row>
      <xdr:rowOff>160528</xdr:rowOff>
    </xdr:to>
    <xdr:sp macro="" textlink="">
      <xdr:nvSpPr>
        <xdr:cNvPr id="556" name="楕円 555"/>
        <xdr:cNvSpPr/>
      </xdr:nvSpPr>
      <xdr:spPr>
        <a:xfrm>
          <a:off x="12763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36576</xdr:rowOff>
    </xdr:from>
    <xdr:to>
      <xdr:col>71</xdr:col>
      <xdr:colOff>177800</xdr:colOff>
      <xdr:row>59</xdr:row>
      <xdr:rowOff>109728</xdr:rowOff>
    </xdr:to>
    <xdr:cxnSp macro="">
      <xdr:nvCxnSpPr>
        <xdr:cNvPr id="557" name="直線コネクタ 556"/>
        <xdr:cNvCxnSpPr/>
      </xdr:nvCxnSpPr>
      <xdr:spPr>
        <a:xfrm flipV="1">
          <a:off x="12814300" y="1015212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103649</xdr:rowOff>
    </xdr:from>
    <xdr:ext cx="405111" cy="259045"/>
    <xdr:sp macro="" textlink="">
      <xdr:nvSpPr>
        <xdr:cNvPr id="562" name="n_1main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563" name="n_2mainValue【学校施設】&#10;有形固定資産減価償却率"/>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78503</xdr:rowOff>
    </xdr:from>
    <xdr:ext cx="405111" cy="259045"/>
    <xdr:sp macro="" textlink="">
      <xdr:nvSpPr>
        <xdr:cNvPr id="564" name="n_3mainValue【学校施設】&#10;有形固定資産減価償却率"/>
        <xdr:cNvSpPr txBox="1"/>
      </xdr:nvSpPr>
      <xdr:spPr>
        <a:xfrm>
          <a:off x="13500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151655</xdr:rowOff>
    </xdr:from>
    <xdr:ext cx="405111" cy="259045"/>
    <xdr:sp macro="" textlink="">
      <xdr:nvSpPr>
        <xdr:cNvPr id="565" name="n_4mainValue【学校施設】&#10;有形固定資産減価償却率"/>
        <xdr:cNvSpPr txBox="1"/>
      </xdr:nvSpPr>
      <xdr:spPr>
        <a:xfrm>
          <a:off x="12611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605" name="楕円 604"/>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105029</xdr:rowOff>
    </xdr:from>
    <xdr:to>
      <xdr:col>112</xdr:col>
      <xdr:colOff>38100</xdr:colOff>
      <xdr:row>63</xdr:row>
      <xdr:rowOff>35179</xdr:rowOff>
    </xdr:to>
    <xdr:sp macro="" textlink="">
      <xdr:nvSpPr>
        <xdr:cNvPr id="607" name="楕円 606"/>
        <xdr:cNvSpPr/>
      </xdr:nvSpPr>
      <xdr:spPr>
        <a:xfrm>
          <a:off x="21272500" y="1073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155829</xdr:rowOff>
    </xdr:to>
    <xdr:cxnSp macro="">
      <xdr:nvCxnSpPr>
        <xdr:cNvPr id="608" name="直線コネクタ 607"/>
        <xdr:cNvCxnSpPr/>
      </xdr:nvCxnSpPr>
      <xdr:spPr>
        <a:xfrm flipV="1">
          <a:off x="21323300" y="107853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104267</xdr:rowOff>
    </xdr:from>
    <xdr:to>
      <xdr:col>107</xdr:col>
      <xdr:colOff>101600</xdr:colOff>
      <xdr:row>63</xdr:row>
      <xdr:rowOff>34417</xdr:rowOff>
    </xdr:to>
    <xdr:sp macro="" textlink="">
      <xdr:nvSpPr>
        <xdr:cNvPr id="609" name="楕円 608"/>
        <xdr:cNvSpPr/>
      </xdr:nvSpPr>
      <xdr:spPr>
        <a:xfrm>
          <a:off x="20383500" y="10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155067</xdr:rowOff>
    </xdr:from>
    <xdr:to>
      <xdr:col>111</xdr:col>
      <xdr:colOff>177800</xdr:colOff>
      <xdr:row>62</xdr:row>
      <xdr:rowOff>155829</xdr:rowOff>
    </xdr:to>
    <xdr:cxnSp macro="">
      <xdr:nvCxnSpPr>
        <xdr:cNvPr id="610" name="直線コネクタ 609"/>
        <xdr:cNvCxnSpPr/>
      </xdr:nvCxnSpPr>
      <xdr:spPr>
        <a:xfrm>
          <a:off x="20434300" y="1078496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109792</xdr:rowOff>
    </xdr:from>
    <xdr:to>
      <xdr:col>102</xdr:col>
      <xdr:colOff>165100</xdr:colOff>
      <xdr:row>63</xdr:row>
      <xdr:rowOff>39942</xdr:rowOff>
    </xdr:to>
    <xdr:sp macro="" textlink="">
      <xdr:nvSpPr>
        <xdr:cNvPr id="611" name="楕円 610"/>
        <xdr:cNvSpPr/>
      </xdr:nvSpPr>
      <xdr:spPr>
        <a:xfrm>
          <a:off x="19494500" y="107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155067</xdr:rowOff>
    </xdr:from>
    <xdr:to>
      <xdr:col>107</xdr:col>
      <xdr:colOff>50800</xdr:colOff>
      <xdr:row>62</xdr:row>
      <xdr:rowOff>160592</xdr:rowOff>
    </xdr:to>
    <xdr:cxnSp macro="">
      <xdr:nvCxnSpPr>
        <xdr:cNvPr id="612" name="直線コネクタ 611"/>
        <xdr:cNvCxnSpPr/>
      </xdr:nvCxnSpPr>
      <xdr:spPr>
        <a:xfrm flipV="1">
          <a:off x="19545300" y="10784967"/>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79121</xdr:rowOff>
    </xdr:from>
    <xdr:to>
      <xdr:col>98</xdr:col>
      <xdr:colOff>38100</xdr:colOff>
      <xdr:row>63</xdr:row>
      <xdr:rowOff>9271</xdr:rowOff>
    </xdr:to>
    <xdr:sp macro="" textlink="">
      <xdr:nvSpPr>
        <xdr:cNvPr id="613" name="楕円 612"/>
        <xdr:cNvSpPr/>
      </xdr:nvSpPr>
      <xdr:spPr>
        <a:xfrm>
          <a:off x="186055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129921</xdr:rowOff>
    </xdr:from>
    <xdr:to>
      <xdr:col>102</xdr:col>
      <xdr:colOff>114300</xdr:colOff>
      <xdr:row>62</xdr:row>
      <xdr:rowOff>160592</xdr:rowOff>
    </xdr:to>
    <xdr:cxnSp macro="">
      <xdr:nvCxnSpPr>
        <xdr:cNvPr id="614" name="直線コネクタ 613"/>
        <xdr:cNvCxnSpPr/>
      </xdr:nvCxnSpPr>
      <xdr:spPr>
        <a:xfrm>
          <a:off x="18656300" y="10759821"/>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26306</xdr:rowOff>
    </xdr:from>
    <xdr:ext cx="469744" cy="259045"/>
    <xdr:sp macro="" textlink="">
      <xdr:nvSpPr>
        <xdr:cNvPr id="619" name="n_1mainValue【学校施設】&#10;一人当たり面積"/>
        <xdr:cNvSpPr txBox="1"/>
      </xdr:nvSpPr>
      <xdr:spPr>
        <a:xfrm>
          <a:off x="21075727" y="1082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25544</xdr:rowOff>
    </xdr:from>
    <xdr:ext cx="469744" cy="259045"/>
    <xdr:sp macro="" textlink="">
      <xdr:nvSpPr>
        <xdr:cNvPr id="620" name="n_2mainValue【学校施設】&#10;一人当たり面積"/>
        <xdr:cNvSpPr txBox="1"/>
      </xdr:nvSpPr>
      <xdr:spPr>
        <a:xfrm>
          <a:off x="20199427" y="108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31069</xdr:rowOff>
    </xdr:from>
    <xdr:ext cx="469744" cy="259045"/>
    <xdr:sp macro="" textlink="">
      <xdr:nvSpPr>
        <xdr:cNvPr id="621" name="n_3mainValue【学校施設】&#10;一人当たり面積"/>
        <xdr:cNvSpPr txBox="1"/>
      </xdr:nvSpPr>
      <xdr:spPr>
        <a:xfrm>
          <a:off x="19310427" y="108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398</xdr:rowOff>
    </xdr:from>
    <xdr:ext cx="469744" cy="259045"/>
    <xdr:sp macro="" textlink="">
      <xdr:nvSpPr>
        <xdr:cNvPr id="622" name="n_4mainValue【学校施設】&#10;一人当たり面積"/>
        <xdr:cNvSpPr txBox="1"/>
      </xdr:nvSpPr>
      <xdr:spPr>
        <a:xfrm>
          <a:off x="18421427" y="108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4" name="直線コネクタ 66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70" name="フローチャート: 判断 66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1" name="フローチャート: 判断 67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2" name="フローチャート: 判断 67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3" name="フローチャート: 判断 67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4" name="フローチャート: 判断 67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125005</xdr:rowOff>
    </xdr:from>
    <xdr:to>
      <xdr:col>85</xdr:col>
      <xdr:colOff>177800</xdr:colOff>
      <xdr:row>103</xdr:row>
      <xdr:rowOff>55155</xdr:rowOff>
    </xdr:to>
    <xdr:sp macro="" textlink="">
      <xdr:nvSpPr>
        <xdr:cNvPr id="680" name="楕円 679"/>
        <xdr:cNvSpPr/>
      </xdr:nvSpPr>
      <xdr:spPr>
        <a:xfrm>
          <a:off x="16268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147882</xdr:rowOff>
    </xdr:from>
    <xdr:ext cx="405111" cy="259045"/>
    <xdr:sp macro="" textlink="">
      <xdr:nvSpPr>
        <xdr:cNvPr id="681" name="【公民館】&#10;有形固定資産減価償却率該当値テキスト"/>
        <xdr:cNvSpPr txBox="1"/>
      </xdr:nvSpPr>
      <xdr:spPr>
        <a:xfrm>
          <a:off x="16357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84182</xdr:rowOff>
    </xdr:from>
    <xdr:to>
      <xdr:col>81</xdr:col>
      <xdr:colOff>101600</xdr:colOff>
      <xdr:row>103</xdr:row>
      <xdr:rowOff>14332</xdr:rowOff>
    </xdr:to>
    <xdr:sp macro="" textlink="">
      <xdr:nvSpPr>
        <xdr:cNvPr id="682" name="楕円 681"/>
        <xdr:cNvSpPr/>
      </xdr:nvSpPr>
      <xdr:spPr>
        <a:xfrm>
          <a:off x="15430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134982</xdr:rowOff>
    </xdr:from>
    <xdr:to>
      <xdr:col>85</xdr:col>
      <xdr:colOff>127000</xdr:colOff>
      <xdr:row>103</xdr:row>
      <xdr:rowOff>4355</xdr:rowOff>
    </xdr:to>
    <xdr:cxnSp macro="">
      <xdr:nvCxnSpPr>
        <xdr:cNvPr id="683" name="直線コネクタ 682"/>
        <xdr:cNvCxnSpPr/>
      </xdr:nvCxnSpPr>
      <xdr:spPr>
        <a:xfrm>
          <a:off x="15481300" y="1762288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684" name="楕円 683"/>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134982</xdr:rowOff>
    </xdr:to>
    <xdr:cxnSp macro="">
      <xdr:nvCxnSpPr>
        <xdr:cNvPr id="685" name="直線コネクタ 684"/>
        <xdr:cNvCxnSpPr/>
      </xdr:nvCxnSpPr>
      <xdr:spPr>
        <a:xfrm>
          <a:off x="14592300" y="175820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33564</xdr:rowOff>
    </xdr:from>
    <xdr:to>
      <xdr:col>72</xdr:col>
      <xdr:colOff>38100</xdr:colOff>
      <xdr:row>102</xdr:row>
      <xdr:rowOff>135164</xdr:rowOff>
    </xdr:to>
    <xdr:sp macro="" textlink="">
      <xdr:nvSpPr>
        <xdr:cNvPr id="686" name="楕円 685"/>
        <xdr:cNvSpPr/>
      </xdr:nvSpPr>
      <xdr:spPr>
        <a:xfrm>
          <a:off x="13652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84364</xdr:rowOff>
    </xdr:from>
    <xdr:to>
      <xdr:col>76</xdr:col>
      <xdr:colOff>114300</xdr:colOff>
      <xdr:row>102</xdr:row>
      <xdr:rowOff>94162</xdr:rowOff>
    </xdr:to>
    <xdr:cxnSp macro="">
      <xdr:nvCxnSpPr>
        <xdr:cNvPr id="687" name="直線コネクタ 686"/>
        <xdr:cNvCxnSpPr/>
      </xdr:nvCxnSpPr>
      <xdr:spPr>
        <a:xfrm>
          <a:off x="13703300" y="175722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72752</xdr:rowOff>
    </xdr:from>
    <xdr:to>
      <xdr:col>67</xdr:col>
      <xdr:colOff>101600</xdr:colOff>
      <xdr:row>103</xdr:row>
      <xdr:rowOff>2902</xdr:rowOff>
    </xdr:to>
    <xdr:sp macro="" textlink="">
      <xdr:nvSpPr>
        <xdr:cNvPr id="688" name="楕円 687"/>
        <xdr:cNvSpPr/>
      </xdr:nvSpPr>
      <xdr:spPr>
        <a:xfrm>
          <a:off x="12763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84364</xdr:rowOff>
    </xdr:from>
    <xdr:to>
      <xdr:col>71</xdr:col>
      <xdr:colOff>177800</xdr:colOff>
      <xdr:row>102</xdr:row>
      <xdr:rowOff>123552</xdr:rowOff>
    </xdr:to>
    <xdr:cxnSp macro="">
      <xdr:nvCxnSpPr>
        <xdr:cNvPr id="689" name="直線コネクタ 688"/>
        <xdr:cNvCxnSpPr/>
      </xdr:nvCxnSpPr>
      <xdr:spPr>
        <a:xfrm flipV="1">
          <a:off x="12814300" y="175722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9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91"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2"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693"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30859</xdr:rowOff>
    </xdr:from>
    <xdr:ext cx="405111" cy="259045"/>
    <xdr:sp macro="" textlink="">
      <xdr:nvSpPr>
        <xdr:cNvPr id="694" name="n_1mainValue【公民館】&#10;有形固定資産減価償却率"/>
        <xdr:cNvSpPr txBox="1"/>
      </xdr:nvSpPr>
      <xdr:spPr>
        <a:xfrm>
          <a:off x="152660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695" name="n_2mainValue【公民館】&#10;有形固定資産減価償却率"/>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151691</xdr:rowOff>
    </xdr:from>
    <xdr:ext cx="405111" cy="259045"/>
    <xdr:sp macro="" textlink="">
      <xdr:nvSpPr>
        <xdr:cNvPr id="696" name="n_3mainValue【公民館】&#10;有形固定資産減価償却率"/>
        <xdr:cNvSpPr txBox="1"/>
      </xdr:nvSpPr>
      <xdr:spPr>
        <a:xfrm>
          <a:off x="13500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19429</xdr:rowOff>
    </xdr:from>
    <xdr:ext cx="405111" cy="259045"/>
    <xdr:sp macro="" textlink="">
      <xdr:nvSpPr>
        <xdr:cNvPr id="697" name="n_4mainValue【公民館】&#10;有形固定資産減価償却率"/>
        <xdr:cNvSpPr txBox="1"/>
      </xdr:nvSpPr>
      <xdr:spPr>
        <a:xfrm>
          <a:off x="12611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3" name="直線コネクタ 722"/>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5" name="直線コネクタ 72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6"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7" name="直線コネクタ 72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28"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9" name="フローチャート: 判断 728"/>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30" name="フローチャート: 判断 729"/>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1" name="フローチャート: 判断 730"/>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2" name="フローチャート: 判断 731"/>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3" name="フローチャート: 判断 732"/>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9" name="楕円 738"/>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925</xdr:rowOff>
    </xdr:from>
    <xdr:ext cx="469744" cy="259045"/>
    <xdr:sp macro="" textlink="">
      <xdr:nvSpPr>
        <xdr:cNvPr id="740" name="【公民館】&#10;一人当たり面積該当値テキスト"/>
        <xdr:cNvSpPr txBox="1"/>
      </xdr:nvSpPr>
      <xdr:spPr>
        <a:xfrm>
          <a:off x="22199600"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741" name="楕円 740"/>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32113</xdr:rowOff>
    </xdr:to>
    <xdr:cxnSp macro="">
      <xdr:nvCxnSpPr>
        <xdr:cNvPr id="742" name="直線コネクタ 741"/>
        <xdr:cNvCxnSpPr/>
      </xdr:nvCxnSpPr>
      <xdr:spPr>
        <a:xfrm flipV="1">
          <a:off x="21323300" y="183739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743" name="楕円 742"/>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744" name="直線コネクタ 743"/>
        <xdr:cNvCxnSpPr/>
      </xdr:nvCxnSpPr>
      <xdr:spPr>
        <a:xfrm>
          <a:off x="20434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745" name="楕円 744"/>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38644</xdr:rowOff>
    </xdr:to>
    <xdr:cxnSp macro="">
      <xdr:nvCxnSpPr>
        <xdr:cNvPr id="746" name="直線コネクタ 745"/>
        <xdr:cNvCxnSpPr/>
      </xdr:nvCxnSpPr>
      <xdr:spPr>
        <a:xfrm flipV="1">
          <a:off x="19545300" y="183739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47" name="楕円 746"/>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108</xdr:row>
      <xdr:rowOff>1088</xdr:rowOff>
    </xdr:to>
    <xdr:cxnSp macro="">
      <xdr:nvCxnSpPr>
        <xdr:cNvPr id="748" name="直線コネクタ 747"/>
        <xdr:cNvCxnSpPr/>
      </xdr:nvCxnSpPr>
      <xdr:spPr>
        <a:xfrm flipV="1">
          <a:off x="18656300" y="1838379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749"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50"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51"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2"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99440</xdr:rowOff>
    </xdr:from>
    <xdr:ext cx="469744" cy="259045"/>
    <xdr:sp macro="" textlink="">
      <xdr:nvSpPr>
        <xdr:cNvPr id="753" name="n_1main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96175</xdr:rowOff>
    </xdr:from>
    <xdr:ext cx="469744" cy="259045"/>
    <xdr:sp macro="" textlink="">
      <xdr:nvSpPr>
        <xdr:cNvPr id="754" name="n_2mainValue【公民館】&#10;一人当たり面積"/>
        <xdr:cNvSpPr txBox="1"/>
      </xdr:nvSpPr>
      <xdr:spPr>
        <a:xfrm>
          <a:off x="201994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105971</xdr:rowOff>
    </xdr:from>
    <xdr:ext cx="469744" cy="259045"/>
    <xdr:sp macro="" textlink="">
      <xdr:nvSpPr>
        <xdr:cNvPr id="755" name="n_3mainValue【公民館】&#10;一人当たり面積"/>
        <xdr:cNvSpPr txBox="1"/>
      </xdr:nvSpPr>
      <xdr:spPr>
        <a:xfrm>
          <a:off x="19310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56" name="n_4mainValue【公民館】&#10;一人当たり面積"/>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児童や利用者の安全を確保する必要があるため、長寿命化計画に基づき予防保全型の維持を行うなど、計画的で効率的な管理を行う必要がある。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7" name="楕円 126"/>
        <xdr:cNvSpPr/>
      </xdr:nvSpPr>
      <xdr:spPr>
        <a:xfrm>
          <a:off x="10426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135272</xdr:rowOff>
    </xdr:from>
    <xdr:ext cx="469744" cy="259045"/>
    <xdr:sp macro="" textlink="">
      <xdr:nvSpPr>
        <xdr:cNvPr id="128" name="【図書館】&#10;一人当たり面積該当値テキスト"/>
        <xdr:cNvSpPr txBox="1"/>
      </xdr:nvSpPr>
      <xdr:spPr>
        <a:xfrm>
          <a:off x="10515600"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30" name="直線コネクタ 129"/>
        <xdr:cNvCxnSpPr/>
      </xdr:nvCxnSpPr>
      <xdr:spPr>
        <a:xfrm>
          <a:off x="9639300" y="689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1" name="楕円 130"/>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32" name="直線コネクタ 131"/>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33" name="楕円 132"/>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34" name="直線コネクタ 133"/>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156845</xdr:rowOff>
    </xdr:from>
    <xdr:to>
      <xdr:col>36</xdr:col>
      <xdr:colOff>165100</xdr:colOff>
      <xdr:row>40</xdr:row>
      <xdr:rowOff>86995</xdr:rowOff>
    </xdr:to>
    <xdr:sp macro="" textlink="">
      <xdr:nvSpPr>
        <xdr:cNvPr id="135" name="楕円 134"/>
        <xdr:cNvSpPr/>
      </xdr:nvSpPr>
      <xdr:spPr>
        <a:xfrm>
          <a:off x="692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36195</xdr:rowOff>
    </xdr:from>
    <xdr:to>
      <xdr:col>41</xdr:col>
      <xdr:colOff>50800</xdr:colOff>
      <xdr:row>40</xdr:row>
      <xdr:rowOff>36195</xdr:rowOff>
    </xdr:to>
    <xdr:cxnSp macro="">
      <xdr:nvCxnSpPr>
        <xdr:cNvPr id="136" name="直線コネクタ 135"/>
        <xdr:cNvCxnSpPr/>
      </xdr:nvCxnSpPr>
      <xdr:spPr>
        <a:xfrm>
          <a:off x="6972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42" name="n_2mainValue【図書館】&#10;一人当たり面積"/>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43" name="n_3mainValue【図書館】&#10;一人当たり面積"/>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78122</xdr:rowOff>
    </xdr:from>
    <xdr:ext cx="469744" cy="259045"/>
    <xdr:sp macro="" textlink="">
      <xdr:nvSpPr>
        <xdr:cNvPr id="144" name="n_4mainValue【図書館】&#10;一人当たり面積"/>
        <xdr:cNvSpPr txBox="1"/>
      </xdr:nvSpPr>
      <xdr:spPr>
        <a:xfrm>
          <a:off x="6737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xdr:rowOff>
    </xdr:from>
    <xdr:to>
      <xdr:col>24</xdr:col>
      <xdr:colOff>114300</xdr:colOff>
      <xdr:row>64</xdr:row>
      <xdr:rowOff>104140</xdr:rowOff>
    </xdr:to>
    <xdr:sp macro="" textlink="">
      <xdr:nvSpPr>
        <xdr:cNvPr id="185" name="楕円 184"/>
        <xdr:cNvSpPr/>
      </xdr:nvSpPr>
      <xdr:spPr>
        <a:xfrm>
          <a:off x="4584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88917</xdr:rowOff>
    </xdr:from>
    <xdr:ext cx="405111" cy="259045"/>
    <xdr:sp macro="" textlink="">
      <xdr:nvSpPr>
        <xdr:cNvPr id="186" name="【体育館・プール】&#10;有形固定資産減価償却率該当値テキスト"/>
        <xdr:cNvSpPr txBox="1"/>
      </xdr:nvSpPr>
      <xdr:spPr>
        <a:xfrm>
          <a:off x="4673600" y="1089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141605</xdr:rowOff>
    </xdr:from>
    <xdr:to>
      <xdr:col>20</xdr:col>
      <xdr:colOff>38100</xdr:colOff>
      <xdr:row>64</xdr:row>
      <xdr:rowOff>71755</xdr:rowOff>
    </xdr:to>
    <xdr:sp macro="" textlink="">
      <xdr:nvSpPr>
        <xdr:cNvPr id="187" name="楕円 186"/>
        <xdr:cNvSpPr/>
      </xdr:nvSpPr>
      <xdr:spPr>
        <a:xfrm>
          <a:off x="3746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20955</xdr:rowOff>
    </xdr:from>
    <xdr:to>
      <xdr:col>24</xdr:col>
      <xdr:colOff>63500</xdr:colOff>
      <xdr:row>64</xdr:row>
      <xdr:rowOff>53340</xdr:rowOff>
    </xdr:to>
    <xdr:cxnSp macro="">
      <xdr:nvCxnSpPr>
        <xdr:cNvPr id="188" name="直線コネクタ 187"/>
        <xdr:cNvCxnSpPr/>
      </xdr:nvCxnSpPr>
      <xdr:spPr>
        <a:xfrm>
          <a:off x="3797300" y="10993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109220</xdr:rowOff>
    </xdr:from>
    <xdr:to>
      <xdr:col>15</xdr:col>
      <xdr:colOff>101600</xdr:colOff>
      <xdr:row>64</xdr:row>
      <xdr:rowOff>39370</xdr:rowOff>
    </xdr:to>
    <xdr:sp macro="" textlink="">
      <xdr:nvSpPr>
        <xdr:cNvPr id="189" name="楕円 188"/>
        <xdr:cNvSpPr/>
      </xdr:nvSpPr>
      <xdr:spPr>
        <a:xfrm>
          <a:off x="2857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160020</xdr:rowOff>
    </xdr:from>
    <xdr:to>
      <xdr:col>19</xdr:col>
      <xdr:colOff>177800</xdr:colOff>
      <xdr:row>64</xdr:row>
      <xdr:rowOff>20955</xdr:rowOff>
    </xdr:to>
    <xdr:cxnSp macro="">
      <xdr:nvCxnSpPr>
        <xdr:cNvPr id="190" name="直線コネクタ 189"/>
        <xdr:cNvCxnSpPr/>
      </xdr:nvCxnSpPr>
      <xdr:spPr>
        <a:xfrm>
          <a:off x="2908300" y="10961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191" name="楕円 190"/>
        <xdr:cNvSpPr/>
      </xdr:nvSpPr>
      <xdr:spPr>
        <a:xfrm>
          <a:off x="196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125730</xdr:rowOff>
    </xdr:from>
    <xdr:to>
      <xdr:col>15</xdr:col>
      <xdr:colOff>50800</xdr:colOff>
      <xdr:row>63</xdr:row>
      <xdr:rowOff>160020</xdr:rowOff>
    </xdr:to>
    <xdr:cxnSp macro="">
      <xdr:nvCxnSpPr>
        <xdr:cNvPr id="192" name="直線コネクタ 191"/>
        <xdr:cNvCxnSpPr/>
      </xdr:nvCxnSpPr>
      <xdr:spPr>
        <a:xfrm>
          <a:off x="2019300" y="1092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42545</xdr:rowOff>
    </xdr:from>
    <xdr:to>
      <xdr:col>6</xdr:col>
      <xdr:colOff>38100</xdr:colOff>
      <xdr:row>63</xdr:row>
      <xdr:rowOff>144145</xdr:rowOff>
    </xdr:to>
    <xdr:sp macro="" textlink="">
      <xdr:nvSpPr>
        <xdr:cNvPr id="193" name="楕円 192"/>
        <xdr:cNvSpPr/>
      </xdr:nvSpPr>
      <xdr:spPr>
        <a:xfrm>
          <a:off x="1079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93345</xdr:rowOff>
    </xdr:from>
    <xdr:to>
      <xdr:col>10</xdr:col>
      <xdr:colOff>114300</xdr:colOff>
      <xdr:row>63</xdr:row>
      <xdr:rowOff>125730</xdr:rowOff>
    </xdr:to>
    <xdr:cxnSp macro="">
      <xdr:nvCxnSpPr>
        <xdr:cNvPr id="194" name="直線コネクタ 193"/>
        <xdr:cNvCxnSpPr/>
      </xdr:nvCxnSpPr>
      <xdr:spPr>
        <a:xfrm>
          <a:off x="1130300" y="10894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62882</xdr:rowOff>
    </xdr:from>
    <xdr:ext cx="405111" cy="259045"/>
    <xdr:sp macro="" textlink="">
      <xdr:nvSpPr>
        <xdr:cNvPr id="199" name="n_1mainValue【体育館・プール】&#10;有形固定資産減価償却率"/>
        <xdr:cNvSpPr txBox="1"/>
      </xdr:nvSpPr>
      <xdr:spPr>
        <a:xfrm>
          <a:off x="35820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30497</xdr:rowOff>
    </xdr:from>
    <xdr:ext cx="405111" cy="259045"/>
    <xdr:sp macro="" textlink="">
      <xdr:nvSpPr>
        <xdr:cNvPr id="200" name="n_2mainValue【体育館・プール】&#10;有形固定資産減価償却率"/>
        <xdr:cNvSpPr txBox="1"/>
      </xdr:nvSpPr>
      <xdr:spPr>
        <a:xfrm>
          <a:off x="2705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201" name="n_3mainValue【体育館・プール】&#10;有形固定資産減価償却率"/>
        <xdr:cNvSpPr txBox="1"/>
      </xdr:nvSpPr>
      <xdr:spPr>
        <a:xfrm>
          <a:off x="1816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135272</xdr:rowOff>
    </xdr:from>
    <xdr:ext cx="405111" cy="259045"/>
    <xdr:sp macro="" textlink="">
      <xdr:nvSpPr>
        <xdr:cNvPr id="202" name="n_4mainValue【体育館・プール】&#10;有形固定資産減価償却率"/>
        <xdr:cNvSpPr txBox="1"/>
      </xdr:nvSpPr>
      <xdr:spPr>
        <a:xfrm>
          <a:off x="927744"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140244</xdr:rowOff>
    </xdr:from>
    <xdr:to>
      <xdr:col>55</xdr:col>
      <xdr:colOff>50800</xdr:colOff>
      <xdr:row>64</xdr:row>
      <xdr:rowOff>70394</xdr:rowOff>
    </xdr:to>
    <xdr:sp macro="" textlink="">
      <xdr:nvSpPr>
        <xdr:cNvPr id="244" name="楕円 243"/>
        <xdr:cNvSpPr/>
      </xdr:nvSpPr>
      <xdr:spPr>
        <a:xfrm>
          <a:off x="10426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55171</xdr:rowOff>
    </xdr:from>
    <xdr:ext cx="469744" cy="259045"/>
    <xdr:sp macro="" textlink="">
      <xdr:nvSpPr>
        <xdr:cNvPr id="245" name="【体育館・プール】&#10;一人当たり面積該当値テキスト"/>
        <xdr:cNvSpPr txBox="1"/>
      </xdr:nvSpPr>
      <xdr:spPr>
        <a:xfrm>
          <a:off x="10515600" y="108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140244</xdr:rowOff>
    </xdr:from>
    <xdr:to>
      <xdr:col>50</xdr:col>
      <xdr:colOff>165100</xdr:colOff>
      <xdr:row>64</xdr:row>
      <xdr:rowOff>70394</xdr:rowOff>
    </xdr:to>
    <xdr:sp macro="" textlink="">
      <xdr:nvSpPr>
        <xdr:cNvPr id="246" name="楕円 245"/>
        <xdr:cNvSpPr/>
      </xdr:nvSpPr>
      <xdr:spPr>
        <a:xfrm>
          <a:off x="9588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19594</xdr:rowOff>
    </xdr:from>
    <xdr:to>
      <xdr:col>55</xdr:col>
      <xdr:colOff>0</xdr:colOff>
      <xdr:row>64</xdr:row>
      <xdr:rowOff>19594</xdr:rowOff>
    </xdr:to>
    <xdr:cxnSp macro="">
      <xdr:nvCxnSpPr>
        <xdr:cNvPr id="247" name="直線コネクタ 246"/>
        <xdr:cNvCxnSpPr/>
      </xdr:nvCxnSpPr>
      <xdr:spPr>
        <a:xfrm>
          <a:off x="9639300" y="1099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140244</xdr:rowOff>
    </xdr:from>
    <xdr:to>
      <xdr:col>46</xdr:col>
      <xdr:colOff>38100</xdr:colOff>
      <xdr:row>64</xdr:row>
      <xdr:rowOff>70394</xdr:rowOff>
    </xdr:to>
    <xdr:sp macro="" textlink="">
      <xdr:nvSpPr>
        <xdr:cNvPr id="248" name="楕円 247"/>
        <xdr:cNvSpPr/>
      </xdr:nvSpPr>
      <xdr:spPr>
        <a:xfrm>
          <a:off x="8699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19594</xdr:rowOff>
    </xdr:from>
    <xdr:to>
      <xdr:col>50</xdr:col>
      <xdr:colOff>114300</xdr:colOff>
      <xdr:row>64</xdr:row>
      <xdr:rowOff>19594</xdr:rowOff>
    </xdr:to>
    <xdr:cxnSp macro="">
      <xdr:nvCxnSpPr>
        <xdr:cNvPr id="249" name="直線コネクタ 248"/>
        <xdr:cNvCxnSpPr/>
      </xdr:nvCxnSpPr>
      <xdr:spPr>
        <a:xfrm>
          <a:off x="8750300" y="1099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138612</xdr:rowOff>
    </xdr:from>
    <xdr:to>
      <xdr:col>41</xdr:col>
      <xdr:colOff>101600</xdr:colOff>
      <xdr:row>64</xdr:row>
      <xdr:rowOff>68762</xdr:rowOff>
    </xdr:to>
    <xdr:sp macro="" textlink="">
      <xdr:nvSpPr>
        <xdr:cNvPr id="250" name="楕円 249"/>
        <xdr:cNvSpPr/>
      </xdr:nvSpPr>
      <xdr:spPr>
        <a:xfrm>
          <a:off x="7810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17962</xdr:rowOff>
    </xdr:from>
    <xdr:to>
      <xdr:col>45</xdr:col>
      <xdr:colOff>177800</xdr:colOff>
      <xdr:row>64</xdr:row>
      <xdr:rowOff>19594</xdr:rowOff>
    </xdr:to>
    <xdr:cxnSp macro="">
      <xdr:nvCxnSpPr>
        <xdr:cNvPr id="251" name="直線コネクタ 250"/>
        <xdr:cNvCxnSpPr/>
      </xdr:nvCxnSpPr>
      <xdr:spPr>
        <a:xfrm>
          <a:off x="7861300" y="1099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138612</xdr:rowOff>
    </xdr:from>
    <xdr:to>
      <xdr:col>36</xdr:col>
      <xdr:colOff>165100</xdr:colOff>
      <xdr:row>64</xdr:row>
      <xdr:rowOff>68762</xdr:rowOff>
    </xdr:to>
    <xdr:sp macro="" textlink="">
      <xdr:nvSpPr>
        <xdr:cNvPr id="252" name="楕円 251"/>
        <xdr:cNvSpPr/>
      </xdr:nvSpPr>
      <xdr:spPr>
        <a:xfrm>
          <a:off x="6921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17962</xdr:rowOff>
    </xdr:from>
    <xdr:to>
      <xdr:col>41</xdr:col>
      <xdr:colOff>50800</xdr:colOff>
      <xdr:row>64</xdr:row>
      <xdr:rowOff>17962</xdr:rowOff>
    </xdr:to>
    <xdr:cxnSp macro="">
      <xdr:nvCxnSpPr>
        <xdr:cNvPr id="253" name="直線コネクタ 252"/>
        <xdr:cNvCxnSpPr/>
      </xdr:nvCxnSpPr>
      <xdr:spPr>
        <a:xfrm>
          <a:off x="6972300" y="10990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61521</xdr:rowOff>
    </xdr:from>
    <xdr:ext cx="469744" cy="259045"/>
    <xdr:sp macro="" textlink="">
      <xdr:nvSpPr>
        <xdr:cNvPr id="258" name="n_1mainValue【体育館・プール】&#10;一人当たり面積"/>
        <xdr:cNvSpPr txBox="1"/>
      </xdr:nvSpPr>
      <xdr:spPr>
        <a:xfrm>
          <a:off x="9391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61521</xdr:rowOff>
    </xdr:from>
    <xdr:ext cx="469744" cy="259045"/>
    <xdr:sp macro="" textlink="">
      <xdr:nvSpPr>
        <xdr:cNvPr id="259" name="n_2mainValue【体育館・プール】&#10;一人当たり面積"/>
        <xdr:cNvSpPr txBox="1"/>
      </xdr:nvSpPr>
      <xdr:spPr>
        <a:xfrm>
          <a:off x="8515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59889</xdr:rowOff>
    </xdr:from>
    <xdr:ext cx="469744" cy="259045"/>
    <xdr:sp macro="" textlink="">
      <xdr:nvSpPr>
        <xdr:cNvPr id="260" name="n_3mainValue【体育館・プール】&#10;一人当たり面積"/>
        <xdr:cNvSpPr txBox="1"/>
      </xdr:nvSpPr>
      <xdr:spPr>
        <a:xfrm>
          <a:off x="7626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59889</xdr:rowOff>
    </xdr:from>
    <xdr:ext cx="469744" cy="259045"/>
    <xdr:sp macro="" textlink="">
      <xdr:nvSpPr>
        <xdr:cNvPr id="261" name="n_4mainValue【体育館・プール】&#10;一人当たり面積"/>
        <xdr:cNvSpPr txBox="1"/>
      </xdr:nvSpPr>
      <xdr:spPr>
        <a:xfrm>
          <a:off x="6737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44450</xdr:rowOff>
    </xdr:from>
    <xdr:to>
      <xdr:col>6</xdr:col>
      <xdr:colOff>38100</xdr:colOff>
      <xdr:row>83</xdr:row>
      <xdr:rowOff>146050</xdr:rowOff>
    </xdr:to>
    <xdr:sp macro="" textlink="">
      <xdr:nvSpPr>
        <xdr:cNvPr id="300" name="楕円 299"/>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7129</xdr:rowOff>
    </xdr:from>
    <xdr:ext cx="405111" cy="259045"/>
    <xdr:sp macro="" textlink="">
      <xdr:nvSpPr>
        <xdr:cNvPr id="301"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02"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03"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04"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05" name="n_4mainValue【福祉施設】&#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5" name="直線コネクタ 324"/>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8"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9" name="直線コネクタ 328"/>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30"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31" name="フローチャート: 判断 330"/>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32" name="フローチャート: 判断 331"/>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3" name="フローチャート: 判断 332"/>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4" name="フローチャート: 判断 333"/>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5" name="フローチャート: 判断 334"/>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164464</xdr:rowOff>
    </xdr:from>
    <xdr:to>
      <xdr:col>36</xdr:col>
      <xdr:colOff>165100</xdr:colOff>
      <xdr:row>85</xdr:row>
      <xdr:rowOff>94614</xdr:rowOff>
    </xdr:to>
    <xdr:sp macro="" textlink="">
      <xdr:nvSpPr>
        <xdr:cNvPr id="341" name="楕円 340"/>
        <xdr:cNvSpPr/>
      </xdr:nvSpPr>
      <xdr:spPr>
        <a:xfrm>
          <a:off x="6921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2557</xdr:rowOff>
    </xdr:from>
    <xdr:ext cx="469744" cy="259045"/>
    <xdr:sp macro="" textlink="">
      <xdr:nvSpPr>
        <xdr:cNvPr id="342"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3"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4"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5"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85741</xdr:rowOff>
    </xdr:from>
    <xdr:ext cx="469744" cy="259045"/>
    <xdr:sp macro="" textlink="">
      <xdr:nvSpPr>
        <xdr:cNvPr id="346" name="n_4mainValue【福祉施設】&#10;一人当たり面積"/>
        <xdr:cNvSpPr txBox="1"/>
      </xdr:nvSpPr>
      <xdr:spPr>
        <a:xfrm>
          <a:off x="6737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2" name="直線コネクタ 371"/>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3"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4" name="直線コネクタ 373"/>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75"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76" name="直線コネクタ 375"/>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77"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78" name="フローチャート: 判断 377"/>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79" name="フローチャート: 判断 378"/>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0" name="フローチャート: 判断 379"/>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1" name="フローチャート: 判断 380"/>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2" name="フローチャート: 判断 381"/>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98879</xdr:rowOff>
    </xdr:from>
    <xdr:to>
      <xdr:col>24</xdr:col>
      <xdr:colOff>114300</xdr:colOff>
      <xdr:row>106</xdr:row>
      <xdr:rowOff>29029</xdr:rowOff>
    </xdr:to>
    <xdr:sp macro="" textlink="">
      <xdr:nvSpPr>
        <xdr:cNvPr id="388" name="楕円 387"/>
        <xdr:cNvSpPr/>
      </xdr:nvSpPr>
      <xdr:spPr>
        <a:xfrm>
          <a:off x="4584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77306</xdr:rowOff>
    </xdr:from>
    <xdr:ext cx="405111" cy="259045"/>
    <xdr:sp macro="" textlink="">
      <xdr:nvSpPr>
        <xdr:cNvPr id="389" name="【市民会館】&#10;有形固定資産減価償却率該当値テキスト"/>
        <xdr:cNvSpPr txBox="1"/>
      </xdr:nvSpPr>
      <xdr:spPr>
        <a:xfrm>
          <a:off x="4673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390" name="楕円 389"/>
        <xdr:cNvSpPr/>
      </xdr:nvSpPr>
      <xdr:spPr>
        <a:xfrm>
          <a:off x="3746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115388</xdr:rowOff>
    </xdr:from>
    <xdr:to>
      <xdr:col>24</xdr:col>
      <xdr:colOff>63500</xdr:colOff>
      <xdr:row>105</xdr:row>
      <xdr:rowOff>149679</xdr:rowOff>
    </xdr:to>
    <xdr:cxnSp macro="">
      <xdr:nvCxnSpPr>
        <xdr:cNvPr id="391" name="直線コネクタ 390"/>
        <xdr:cNvCxnSpPr/>
      </xdr:nvCxnSpPr>
      <xdr:spPr>
        <a:xfrm>
          <a:off x="3797300" y="181176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28666</xdr:rowOff>
    </xdr:from>
    <xdr:to>
      <xdr:col>15</xdr:col>
      <xdr:colOff>101600</xdr:colOff>
      <xdr:row>105</xdr:row>
      <xdr:rowOff>130266</xdr:rowOff>
    </xdr:to>
    <xdr:sp macro="" textlink="">
      <xdr:nvSpPr>
        <xdr:cNvPr id="392" name="楕円 391"/>
        <xdr:cNvSpPr/>
      </xdr:nvSpPr>
      <xdr:spPr>
        <a:xfrm>
          <a:off x="2857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79466</xdr:rowOff>
    </xdr:from>
    <xdr:to>
      <xdr:col>19</xdr:col>
      <xdr:colOff>177800</xdr:colOff>
      <xdr:row>105</xdr:row>
      <xdr:rowOff>115388</xdr:rowOff>
    </xdr:to>
    <xdr:cxnSp macro="">
      <xdr:nvCxnSpPr>
        <xdr:cNvPr id="393" name="直線コネクタ 392"/>
        <xdr:cNvCxnSpPr/>
      </xdr:nvCxnSpPr>
      <xdr:spPr>
        <a:xfrm>
          <a:off x="2908300" y="180817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164193</xdr:rowOff>
    </xdr:from>
    <xdr:to>
      <xdr:col>10</xdr:col>
      <xdr:colOff>165100</xdr:colOff>
      <xdr:row>105</xdr:row>
      <xdr:rowOff>94343</xdr:rowOff>
    </xdr:to>
    <xdr:sp macro="" textlink="">
      <xdr:nvSpPr>
        <xdr:cNvPr id="394" name="楕円 393"/>
        <xdr:cNvSpPr/>
      </xdr:nvSpPr>
      <xdr:spPr>
        <a:xfrm>
          <a:off x="1968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43543</xdr:rowOff>
    </xdr:from>
    <xdr:to>
      <xdr:col>15</xdr:col>
      <xdr:colOff>50800</xdr:colOff>
      <xdr:row>105</xdr:row>
      <xdr:rowOff>79466</xdr:rowOff>
    </xdr:to>
    <xdr:cxnSp macro="">
      <xdr:nvCxnSpPr>
        <xdr:cNvPr id="395" name="直線コネクタ 394"/>
        <xdr:cNvCxnSpPr/>
      </xdr:nvCxnSpPr>
      <xdr:spPr>
        <a:xfrm>
          <a:off x="2019300" y="1804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128270</xdr:rowOff>
    </xdr:from>
    <xdr:to>
      <xdr:col>6</xdr:col>
      <xdr:colOff>38100</xdr:colOff>
      <xdr:row>105</xdr:row>
      <xdr:rowOff>58420</xdr:rowOff>
    </xdr:to>
    <xdr:sp macro="" textlink="">
      <xdr:nvSpPr>
        <xdr:cNvPr id="396" name="楕円 395"/>
        <xdr:cNvSpPr/>
      </xdr:nvSpPr>
      <xdr:spPr>
        <a:xfrm>
          <a:off x="107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xdr:rowOff>
    </xdr:from>
    <xdr:to>
      <xdr:col>10</xdr:col>
      <xdr:colOff>114300</xdr:colOff>
      <xdr:row>105</xdr:row>
      <xdr:rowOff>43543</xdr:rowOff>
    </xdr:to>
    <xdr:cxnSp macro="">
      <xdr:nvCxnSpPr>
        <xdr:cNvPr id="397" name="直線コネクタ 396"/>
        <xdr:cNvCxnSpPr/>
      </xdr:nvCxnSpPr>
      <xdr:spPr>
        <a:xfrm>
          <a:off x="1130300" y="1800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98"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99"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0"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1"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402" name="n_1mainValue【市民会館】&#10;有形固定資産減価償却率"/>
        <xdr:cNvSpPr txBox="1"/>
      </xdr:nvSpPr>
      <xdr:spPr>
        <a:xfrm>
          <a:off x="3582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03" name="n_2mainValue【市民会館】&#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85470</xdr:rowOff>
    </xdr:from>
    <xdr:ext cx="405111" cy="259045"/>
    <xdr:sp macro="" textlink="">
      <xdr:nvSpPr>
        <xdr:cNvPr id="404" name="n_3mainValue【市民会館】&#10;有形固定資産減価償却率"/>
        <xdr:cNvSpPr txBox="1"/>
      </xdr:nvSpPr>
      <xdr:spPr>
        <a:xfrm>
          <a:off x="1816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405" name="n_4mainValue【市民会館】&#10;有形固定資産減価償却率"/>
        <xdr:cNvSpPr txBox="1"/>
      </xdr:nvSpPr>
      <xdr:spPr>
        <a:xfrm>
          <a:off x="927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6" name="直線コネクタ 41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7" name="テキスト ボックス 41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8" name="直線コネクタ 41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9" name="テキスト ボックス 41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0" name="直線コネクタ 41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1" name="テキスト ボックス 42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2" name="直線コネクタ 42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3" name="テキスト ボックス 42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4" name="直線コネクタ 42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5" name="テキスト ボックス 42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6" name="直線コネクタ 42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7" name="テキスト ボックス 42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1" name="直線コネクタ 430"/>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2"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3" name="直線コネクタ 432"/>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4"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5" name="直線コネクタ 434"/>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6"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37" name="フローチャート: 判断 436"/>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38" name="フローチャート: 判断 437"/>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39" name="フローチャート: 判断 43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0" name="フローチャート: 判断 439"/>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1" name="フローチャート: 判断 440"/>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47" name="楕円 446"/>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48"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49" name="楕円 448"/>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144780</xdr:rowOff>
    </xdr:to>
    <xdr:cxnSp macro="">
      <xdr:nvCxnSpPr>
        <xdr:cNvPr id="450" name="直線コネクタ 449"/>
        <xdr:cNvCxnSpPr/>
      </xdr:nvCxnSpPr>
      <xdr:spPr>
        <a:xfrm>
          <a:off x="9639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90714</xdr:rowOff>
    </xdr:from>
    <xdr:to>
      <xdr:col>46</xdr:col>
      <xdr:colOff>38100</xdr:colOff>
      <xdr:row>107</xdr:row>
      <xdr:rowOff>20864</xdr:rowOff>
    </xdr:to>
    <xdr:sp macro="" textlink="">
      <xdr:nvSpPr>
        <xdr:cNvPr id="451" name="楕円 450"/>
        <xdr:cNvSpPr/>
      </xdr:nvSpPr>
      <xdr:spPr>
        <a:xfrm>
          <a:off x="8699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141514</xdr:rowOff>
    </xdr:from>
    <xdr:to>
      <xdr:col>50</xdr:col>
      <xdr:colOff>114300</xdr:colOff>
      <xdr:row>106</xdr:row>
      <xdr:rowOff>144780</xdr:rowOff>
    </xdr:to>
    <xdr:cxnSp macro="">
      <xdr:nvCxnSpPr>
        <xdr:cNvPr id="452" name="直線コネクタ 451"/>
        <xdr:cNvCxnSpPr/>
      </xdr:nvCxnSpPr>
      <xdr:spPr>
        <a:xfrm>
          <a:off x="8750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90714</xdr:rowOff>
    </xdr:from>
    <xdr:to>
      <xdr:col>41</xdr:col>
      <xdr:colOff>101600</xdr:colOff>
      <xdr:row>107</xdr:row>
      <xdr:rowOff>20864</xdr:rowOff>
    </xdr:to>
    <xdr:sp macro="" textlink="">
      <xdr:nvSpPr>
        <xdr:cNvPr id="453" name="楕円 452"/>
        <xdr:cNvSpPr/>
      </xdr:nvSpPr>
      <xdr:spPr>
        <a:xfrm>
          <a:off x="781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141514</xdr:rowOff>
    </xdr:from>
    <xdr:to>
      <xdr:col>45</xdr:col>
      <xdr:colOff>177800</xdr:colOff>
      <xdr:row>106</xdr:row>
      <xdr:rowOff>141514</xdr:rowOff>
    </xdr:to>
    <xdr:cxnSp macro="">
      <xdr:nvCxnSpPr>
        <xdr:cNvPr id="454" name="直線コネクタ 453"/>
        <xdr:cNvCxnSpPr/>
      </xdr:nvCxnSpPr>
      <xdr:spPr>
        <a:xfrm>
          <a:off x="7861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90714</xdr:rowOff>
    </xdr:from>
    <xdr:to>
      <xdr:col>36</xdr:col>
      <xdr:colOff>165100</xdr:colOff>
      <xdr:row>107</xdr:row>
      <xdr:rowOff>20864</xdr:rowOff>
    </xdr:to>
    <xdr:sp macro="" textlink="">
      <xdr:nvSpPr>
        <xdr:cNvPr id="455" name="楕円 454"/>
        <xdr:cNvSpPr/>
      </xdr:nvSpPr>
      <xdr:spPr>
        <a:xfrm>
          <a:off x="692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141514</xdr:rowOff>
    </xdr:from>
    <xdr:to>
      <xdr:col>41</xdr:col>
      <xdr:colOff>50800</xdr:colOff>
      <xdr:row>106</xdr:row>
      <xdr:rowOff>141514</xdr:rowOff>
    </xdr:to>
    <xdr:cxnSp macro="">
      <xdr:nvCxnSpPr>
        <xdr:cNvPr id="456" name="直線コネクタ 455"/>
        <xdr:cNvCxnSpPr/>
      </xdr:nvCxnSpPr>
      <xdr:spPr>
        <a:xfrm>
          <a:off x="6972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7"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59"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60"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61"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11991</xdr:rowOff>
    </xdr:from>
    <xdr:ext cx="469744" cy="259045"/>
    <xdr:sp macro="" textlink="">
      <xdr:nvSpPr>
        <xdr:cNvPr id="462" name="n_2mainValue【市民会館】&#10;一人当たり面積"/>
        <xdr:cNvSpPr txBox="1"/>
      </xdr:nvSpPr>
      <xdr:spPr>
        <a:xfrm>
          <a:off x="8515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11991</xdr:rowOff>
    </xdr:from>
    <xdr:ext cx="469744" cy="259045"/>
    <xdr:sp macro="" textlink="">
      <xdr:nvSpPr>
        <xdr:cNvPr id="463" name="n_3mainValue【市民会館】&#10;一人当たり面積"/>
        <xdr:cNvSpPr txBox="1"/>
      </xdr:nvSpPr>
      <xdr:spPr>
        <a:xfrm>
          <a:off x="7626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37391</xdr:rowOff>
    </xdr:from>
    <xdr:ext cx="469744" cy="259045"/>
    <xdr:sp macro="" textlink="">
      <xdr:nvSpPr>
        <xdr:cNvPr id="464" name="n_4mainValue【市民会館】&#10;一人当たり面積"/>
        <xdr:cNvSpPr txBox="1"/>
      </xdr:nvSpPr>
      <xdr:spPr>
        <a:xfrm>
          <a:off x="6737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156028</xdr:rowOff>
    </xdr:from>
    <xdr:to>
      <xdr:col>85</xdr:col>
      <xdr:colOff>177800</xdr:colOff>
      <xdr:row>34</xdr:row>
      <xdr:rowOff>86178</xdr:rowOff>
    </xdr:to>
    <xdr:sp macro="" textlink="">
      <xdr:nvSpPr>
        <xdr:cNvPr id="506" name="楕円 505"/>
        <xdr:cNvSpPr/>
      </xdr:nvSpPr>
      <xdr:spPr>
        <a:xfrm>
          <a:off x="162687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91094</xdr:rowOff>
    </xdr:from>
    <xdr:ext cx="405111" cy="259045"/>
    <xdr:sp macro="" textlink="">
      <xdr:nvSpPr>
        <xdr:cNvPr id="507" name="【一般廃棄物処理施設】&#10;有形固定資産減価償却率該当値テキスト"/>
        <xdr:cNvSpPr txBox="1"/>
      </xdr:nvSpPr>
      <xdr:spPr>
        <a:xfrm>
          <a:off x="16357600" y="574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89081</xdr:rowOff>
    </xdr:from>
    <xdr:to>
      <xdr:col>81</xdr:col>
      <xdr:colOff>101600</xdr:colOff>
      <xdr:row>34</xdr:row>
      <xdr:rowOff>19231</xdr:rowOff>
    </xdr:to>
    <xdr:sp macro="" textlink="">
      <xdr:nvSpPr>
        <xdr:cNvPr id="508" name="楕円 507"/>
        <xdr:cNvSpPr/>
      </xdr:nvSpPr>
      <xdr:spPr>
        <a:xfrm>
          <a:off x="15430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34</xdr:row>
      <xdr:rowOff>35378</xdr:rowOff>
    </xdr:to>
    <xdr:cxnSp macro="">
      <xdr:nvCxnSpPr>
        <xdr:cNvPr id="509" name="直線コネクタ 508"/>
        <xdr:cNvCxnSpPr/>
      </xdr:nvCxnSpPr>
      <xdr:spPr>
        <a:xfrm>
          <a:off x="15481300" y="5797731"/>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20501</xdr:rowOff>
    </xdr:from>
    <xdr:to>
      <xdr:col>76</xdr:col>
      <xdr:colOff>165100</xdr:colOff>
      <xdr:row>33</xdr:row>
      <xdr:rowOff>122101</xdr:rowOff>
    </xdr:to>
    <xdr:sp macro="" textlink="">
      <xdr:nvSpPr>
        <xdr:cNvPr id="510" name="楕円 509"/>
        <xdr:cNvSpPr/>
      </xdr:nvSpPr>
      <xdr:spPr>
        <a:xfrm>
          <a:off x="14541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33</xdr:row>
      <xdr:rowOff>139881</xdr:rowOff>
    </xdr:to>
    <xdr:cxnSp macro="">
      <xdr:nvCxnSpPr>
        <xdr:cNvPr id="511" name="直線コネクタ 510"/>
        <xdr:cNvCxnSpPr/>
      </xdr:nvCxnSpPr>
      <xdr:spPr>
        <a:xfrm>
          <a:off x="14592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147864</xdr:rowOff>
    </xdr:from>
    <xdr:to>
      <xdr:col>72</xdr:col>
      <xdr:colOff>38100</xdr:colOff>
      <xdr:row>37</xdr:row>
      <xdr:rowOff>78014</xdr:rowOff>
    </xdr:to>
    <xdr:sp macro="" textlink="">
      <xdr:nvSpPr>
        <xdr:cNvPr id="512" name="楕円 511"/>
        <xdr:cNvSpPr/>
      </xdr:nvSpPr>
      <xdr:spPr>
        <a:xfrm>
          <a:off x="13652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71301</xdr:rowOff>
    </xdr:from>
    <xdr:to>
      <xdr:col>76</xdr:col>
      <xdr:colOff>114300</xdr:colOff>
      <xdr:row>37</xdr:row>
      <xdr:rowOff>27214</xdr:rowOff>
    </xdr:to>
    <xdr:cxnSp macro="">
      <xdr:nvCxnSpPr>
        <xdr:cNvPr id="513" name="直線コネクタ 512"/>
        <xdr:cNvCxnSpPr/>
      </xdr:nvCxnSpPr>
      <xdr:spPr>
        <a:xfrm flipV="1">
          <a:off x="13703300" y="5729151"/>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74386</xdr:rowOff>
    </xdr:from>
    <xdr:to>
      <xdr:col>67</xdr:col>
      <xdr:colOff>101600</xdr:colOff>
      <xdr:row>37</xdr:row>
      <xdr:rowOff>4536</xdr:rowOff>
    </xdr:to>
    <xdr:sp macro="" textlink="">
      <xdr:nvSpPr>
        <xdr:cNvPr id="514" name="楕円 513"/>
        <xdr:cNvSpPr/>
      </xdr:nvSpPr>
      <xdr:spPr>
        <a:xfrm>
          <a:off x="12763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125186</xdr:rowOff>
    </xdr:from>
    <xdr:to>
      <xdr:col>71</xdr:col>
      <xdr:colOff>177800</xdr:colOff>
      <xdr:row>37</xdr:row>
      <xdr:rowOff>27214</xdr:rowOff>
    </xdr:to>
    <xdr:cxnSp macro="">
      <xdr:nvCxnSpPr>
        <xdr:cNvPr id="515" name="直線コネクタ 514"/>
        <xdr:cNvCxnSpPr/>
      </xdr:nvCxnSpPr>
      <xdr:spPr>
        <a:xfrm>
          <a:off x="12814300" y="629738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6"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7"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8"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19"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35758</xdr:rowOff>
    </xdr:from>
    <xdr:ext cx="340478" cy="259045"/>
    <xdr:sp macro="" textlink="">
      <xdr:nvSpPr>
        <xdr:cNvPr id="520" name="n_1mainValue【一般廃棄物処理施設】&#10;有形固定資産減価償却率"/>
        <xdr:cNvSpPr txBox="1"/>
      </xdr:nvSpPr>
      <xdr:spPr>
        <a:xfrm>
          <a:off x="152983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138628</xdr:rowOff>
    </xdr:from>
    <xdr:ext cx="340478" cy="259045"/>
    <xdr:sp macro="" textlink="">
      <xdr:nvSpPr>
        <xdr:cNvPr id="521" name="n_2mainValue【一般廃棄物処理施設】&#10;有形固定資産減価償却率"/>
        <xdr:cNvSpPr txBox="1"/>
      </xdr:nvSpPr>
      <xdr:spPr>
        <a:xfrm>
          <a:off x="14422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94541</xdr:rowOff>
    </xdr:from>
    <xdr:ext cx="405111" cy="259045"/>
    <xdr:sp macro="" textlink="">
      <xdr:nvSpPr>
        <xdr:cNvPr id="522" name="n_3mainValue【一般廃棄物処理施設】&#10;有形固定資産減価償却率"/>
        <xdr:cNvSpPr txBox="1"/>
      </xdr:nvSpPr>
      <xdr:spPr>
        <a:xfrm>
          <a:off x="13500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21063</xdr:rowOff>
    </xdr:from>
    <xdr:ext cx="405111" cy="259045"/>
    <xdr:sp macro="" textlink="">
      <xdr:nvSpPr>
        <xdr:cNvPr id="523" name="n_4mainValue【一般廃棄物処理施設】&#10;有形固定資産減価償却率"/>
        <xdr:cNvSpPr txBox="1"/>
      </xdr:nvSpPr>
      <xdr:spPr>
        <a:xfrm>
          <a:off x="12611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9" name="テキスト ボックス 5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1" name="テキスト ボックス 54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7" name="直線コネクタ 546"/>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8"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9" name="直線コネクタ 548"/>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50"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51" name="直線コネクタ 550"/>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52"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3" name="フローチャート: 判断 552"/>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4" name="フローチャート: 判断 553"/>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5" name="フローチャート: 判断 554"/>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6" name="フローチャート: 判断 555"/>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7" name="フローチャート: 判断 556"/>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158148</xdr:rowOff>
    </xdr:from>
    <xdr:to>
      <xdr:col>116</xdr:col>
      <xdr:colOff>114300</xdr:colOff>
      <xdr:row>42</xdr:row>
      <xdr:rowOff>88298</xdr:rowOff>
    </xdr:to>
    <xdr:sp macro="" textlink="">
      <xdr:nvSpPr>
        <xdr:cNvPr id="563" name="楕円 562"/>
        <xdr:cNvSpPr/>
      </xdr:nvSpPr>
      <xdr:spPr>
        <a:xfrm>
          <a:off x="22110700" y="7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73075</xdr:rowOff>
    </xdr:from>
    <xdr:ext cx="313932" cy="259045"/>
    <xdr:sp macro="" textlink="">
      <xdr:nvSpPr>
        <xdr:cNvPr id="564" name="【一般廃棄物処理施設】&#10;一人当たり有形固定資産（償却資産）額該当値テキスト"/>
        <xdr:cNvSpPr txBox="1"/>
      </xdr:nvSpPr>
      <xdr:spPr>
        <a:xfrm>
          <a:off x="22199600" y="7102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158148</xdr:rowOff>
    </xdr:from>
    <xdr:to>
      <xdr:col>112</xdr:col>
      <xdr:colOff>38100</xdr:colOff>
      <xdr:row>42</xdr:row>
      <xdr:rowOff>88298</xdr:rowOff>
    </xdr:to>
    <xdr:sp macro="" textlink="">
      <xdr:nvSpPr>
        <xdr:cNvPr id="565" name="楕円 564"/>
        <xdr:cNvSpPr/>
      </xdr:nvSpPr>
      <xdr:spPr>
        <a:xfrm>
          <a:off x="21272500" y="7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37498</xdr:rowOff>
    </xdr:from>
    <xdr:to>
      <xdr:col>116</xdr:col>
      <xdr:colOff>63500</xdr:colOff>
      <xdr:row>42</xdr:row>
      <xdr:rowOff>37498</xdr:rowOff>
    </xdr:to>
    <xdr:cxnSp macro="">
      <xdr:nvCxnSpPr>
        <xdr:cNvPr id="566" name="直線コネクタ 565"/>
        <xdr:cNvCxnSpPr/>
      </xdr:nvCxnSpPr>
      <xdr:spPr>
        <a:xfrm>
          <a:off x="21323300" y="7238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158148</xdr:rowOff>
    </xdr:from>
    <xdr:to>
      <xdr:col>107</xdr:col>
      <xdr:colOff>101600</xdr:colOff>
      <xdr:row>42</xdr:row>
      <xdr:rowOff>88298</xdr:rowOff>
    </xdr:to>
    <xdr:sp macro="" textlink="">
      <xdr:nvSpPr>
        <xdr:cNvPr id="567" name="楕円 566"/>
        <xdr:cNvSpPr/>
      </xdr:nvSpPr>
      <xdr:spPr>
        <a:xfrm>
          <a:off x="20383500" y="7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37498</xdr:rowOff>
    </xdr:from>
    <xdr:to>
      <xdr:col>111</xdr:col>
      <xdr:colOff>177800</xdr:colOff>
      <xdr:row>42</xdr:row>
      <xdr:rowOff>37498</xdr:rowOff>
    </xdr:to>
    <xdr:cxnSp macro="">
      <xdr:nvCxnSpPr>
        <xdr:cNvPr id="568" name="直線コネクタ 567"/>
        <xdr:cNvCxnSpPr/>
      </xdr:nvCxnSpPr>
      <xdr:spPr>
        <a:xfrm>
          <a:off x="20434300" y="7238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47544</xdr:rowOff>
    </xdr:from>
    <xdr:to>
      <xdr:col>102</xdr:col>
      <xdr:colOff>165100</xdr:colOff>
      <xdr:row>39</xdr:row>
      <xdr:rowOff>149144</xdr:rowOff>
    </xdr:to>
    <xdr:sp macro="" textlink="">
      <xdr:nvSpPr>
        <xdr:cNvPr id="569" name="楕円 568"/>
        <xdr:cNvSpPr/>
      </xdr:nvSpPr>
      <xdr:spPr>
        <a:xfrm>
          <a:off x="19494500" y="67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98344</xdr:rowOff>
    </xdr:from>
    <xdr:to>
      <xdr:col>107</xdr:col>
      <xdr:colOff>50800</xdr:colOff>
      <xdr:row>42</xdr:row>
      <xdr:rowOff>37498</xdr:rowOff>
    </xdr:to>
    <xdr:cxnSp macro="">
      <xdr:nvCxnSpPr>
        <xdr:cNvPr id="570" name="直線コネクタ 569"/>
        <xdr:cNvCxnSpPr/>
      </xdr:nvCxnSpPr>
      <xdr:spPr>
        <a:xfrm>
          <a:off x="19545300" y="6784894"/>
          <a:ext cx="889000" cy="4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50836</xdr:rowOff>
    </xdr:from>
    <xdr:to>
      <xdr:col>98</xdr:col>
      <xdr:colOff>38100</xdr:colOff>
      <xdr:row>39</xdr:row>
      <xdr:rowOff>152436</xdr:rowOff>
    </xdr:to>
    <xdr:sp macro="" textlink="">
      <xdr:nvSpPr>
        <xdr:cNvPr id="571" name="楕円 570"/>
        <xdr:cNvSpPr/>
      </xdr:nvSpPr>
      <xdr:spPr>
        <a:xfrm>
          <a:off x="18605500" y="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98344</xdr:rowOff>
    </xdr:from>
    <xdr:to>
      <xdr:col>102</xdr:col>
      <xdr:colOff>114300</xdr:colOff>
      <xdr:row>39</xdr:row>
      <xdr:rowOff>101636</xdr:rowOff>
    </xdr:to>
    <xdr:cxnSp macro="">
      <xdr:nvCxnSpPr>
        <xdr:cNvPr id="572" name="直線コネクタ 571"/>
        <xdr:cNvCxnSpPr/>
      </xdr:nvCxnSpPr>
      <xdr:spPr>
        <a:xfrm flipV="1">
          <a:off x="18656300" y="678489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73"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74"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5"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6"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79425</xdr:rowOff>
    </xdr:from>
    <xdr:ext cx="313932" cy="259045"/>
    <xdr:sp macro="" textlink="">
      <xdr:nvSpPr>
        <xdr:cNvPr id="577" name="n_1mainValue【一般廃棄物処理施設】&#10;一人当たり有形固定資産（償却資産）額"/>
        <xdr:cNvSpPr txBox="1"/>
      </xdr:nvSpPr>
      <xdr:spPr>
        <a:xfrm>
          <a:off x="21153633" y="728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79425</xdr:rowOff>
    </xdr:from>
    <xdr:ext cx="313932" cy="259045"/>
    <xdr:sp macro="" textlink="">
      <xdr:nvSpPr>
        <xdr:cNvPr id="578" name="n_2mainValue【一般廃棄物処理施設】&#10;一人当たり有形固定資産（償却資産）額"/>
        <xdr:cNvSpPr txBox="1"/>
      </xdr:nvSpPr>
      <xdr:spPr>
        <a:xfrm>
          <a:off x="20277333" y="728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140271</xdr:rowOff>
    </xdr:from>
    <xdr:ext cx="534377" cy="259045"/>
    <xdr:sp macro="" textlink="">
      <xdr:nvSpPr>
        <xdr:cNvPr id="579" name="n_3mainValue【一般廃棄物処理施設】&#10;一人当たり有形固定資産（償却資産）額"/>
        <xdr:cNvSpPr txBox="1"/>
      </xdr:nvSpPr>
      <xdr:spPr>
        <a:xfrm>
          <a:off x="19278111" y="68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143563</xdr:rowOff>
    </xdr:from>
    <xdr:ext cx="534377" cy="259045"/>
    <xdr:sp macro="" textlink="">
      <xdr:nvSpPr>
        <xdr:cNvPr id="580" name="n_4mainValue【一般廃棄物処理施設】&#10;一人当たり有形固定資産（償却資産）額"/>
        <xdr:cNvSpPr txBox="1"/>
      </xdr:nvSpPr>
      <xdr:spPr>
        <a:xfrm>
          <a:off x="18389111" y="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2" name="直線コネクタ 5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3" name="テキスト ボックス 5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4" name="直線コネクタ 5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5" name="テキスト ボックス 5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6" name="直線コネクタ 5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7" name="テキスト ボックス 5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8" name="直線コネクタ 5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9" name="テキスト ボックス 5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0" name="直線コネクタ 5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1" name="テキスト ボックス 6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2" name="直線コネクタ 6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3" name="テキスト ボックス 6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6" name="直線コネクタ 605"/>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7"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8" name="直線コネクタ 607"/>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9"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10" name="直線コネクタ 609"/>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11"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12" name="フローチャート: 判断 611"/>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13" name="フローチャート: 判断 612"/>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14" name="フローチャート: 判断 61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15" name="フローチャート: 判断 614"/>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6" name="フローチャート: 判断 615"/>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622" name="楕円 621"/>
        <xdr:cNvSpPr/>
      </xdr:nvSpPr>
      <xdr:spPr>
        <a:xfrm>
          <a:off x="16268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623" name="【保健センター・保健所】&#10;有形固定資産減価償却率該当値テキスト"/>
        <xdr:cNvSpPr txBox="1"/>
      </xdr:nvSpPr>
      <xdr:spPr>
        <a:xfrm>
          <a:off x="16357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624" name="楕円 623"/>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29391</xdr:rowOff>
    </xdr:from>
    <xdr:to>
      <xdr:col>85</xdr:col>
      <xdr:colOff>127000</xdr:colOff>
      <xdr:row>58</xdr:row>
      <xdr:rowOff>65315</xdr:rowOff>
    </xdr:to>
    <xdr:cxnSp macro="">
      <xdr:nvCxnSpPr>
        <xdr:cNvPr id="625" name="直線コネクタ 624"/>
        <xdr:cNvCxnSpPr/>
      </xdr:nvCxnSpPr>
      <xdr:spPr>
        <a:xfrm>
          <a:off x="15481300" y="99734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114119</xdr:rowOff>
    </xdr:from>
    <xdr:to>
      <xdr:col>76</xdr:col>
      <xdr:colOff>165100</xdr:colOff>
      <xdr:row>58</xdr:row>
      <xdr:rowOff>44269</xdr:rowOff>
    </xdr:to>
    <xdr:sp macro="" textlink="">
      <xdr:nvSpPr>
        <xdr:cNvPr id="626" name="楕円 625"/>
        <xdr:cNvSpPr/>
      </xdr:nvSpPr>
      <xdr:spPr>
        <a:xfrm>
          <a:off x="14541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29391</xdr:rowOff>
    </xdr:to>
    <xdr:cxnSp macro="">
      <xdr:nvCxnSpPr>
        <xdr:cNvPr id="627" name="直線コネクタ 626"/>
        <xdr:cNvCxnSpPr/>
      </xdr:nvCxnSpPr>
      <xdr:spPr>
        <a:xfrm>
          <a:off x="14592300" y="99375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78196</xdr:rowOff>
    </xdr:from>
    <xdr:to>
      <xdr:col>72</xdr:col>
      <xdr:colOff>38100</xdr:colOff>
      <xdr:row>58</xdr:row>
      <xdr:rowOff>8346</xdr:rowOff>
    </xdr:to>
    <xdr:sp macro="" textlink="">
      <xdr:nvSpPr>
        <xdr:cNvPr id="628" name="楕円 627"/>
        <xdr:cNvSpPr/>
      </xdr:nvSpPr>
      <xdr:spPr>
        <a:xfrm>
          <a:off x="1365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128996</xdr:rowOff>
    </xdr:from>
    <xdr:to>
      <xdr:col>76</xdr:col>
      <xdr:colOff>114300</xdr:colOff>
      <xdr:row>57</xdr:row>
      <xdr:rowOff>164919</xdr:rowOff>
    </xdr:to>
    <xdr:cxnSp macro="">
      <xdr:nvCxnSpPr>
        <xdr:cNvPr id="629" name="直線コネクタ 628"/>
        <xdr:cNvCxnSpPr/>
      </xdr:nvCxnSpPr>
      <xdr:spPr>
        <a:xfrm>
          <a:off x="13703300" y="990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42273</xdr:rowOff>
    </xdr:from>
    <xdr:to>
      <xdr:col>67</xdr:col>
      <xdr:colOff>101600</xdr:colOff>
      <xdr:row>57</xdr:row>
      <xdr:rowOff>143873</xdr:rowOff>
    </xdr:to>
    <xdr:sp macro="" textlink="">
      <xdr:nvSpPr>
        <xdr:cNvPr id="630" name="楕円 629"/>
        <xdr:cNvSpPr/>
      </xdr:nvSpPr>
      <xdr:spPr>
        <a:xfrm>
          <a:off x="12763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93073</xdr:rowOff>
    </xdr:from>
    <xdr:to>
      <xdr:col>71</xdr:col>
      <xdr:colOff>177800</xdr:colOff>
      <xdr:row>57</xdr:row>
      <xdr:rowOff>128996</xdr:rowOff>
    </xdr:to>
    <xdr:cxnSp macro="">
      <xdr:nvCxnSpPr>
        <xdr:cNvPr id="631" name="直線コネクタ 630"/>
        <xdr:cNvCxnSpPr/>
      </xdr:nvCxnSpPr>
      <xdr:spPr>
        <a:xfrm>
          <a:off x="12814300" y="9865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32"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33"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34"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35"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1" cy="259045"/>
    <xdr:sp macro="" textlink="">
      <xdr:nvSpPr>
        <xdr:cNvPr id="636" name="n_1mainValue【保健センター・保健所】&#10;有形固定資産減価償却率"/>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60796</xdr:rowOff>
    </xdr:from>
    <xdr:ext cx="405111" cy="259045"/>
    <xdr:sp macro="" textlink="">
      <xdr:nvSpPr>
        <xdr:cNvPr id="637" name="n_2mainValue【保健センター・保健所】&#10;有形固定資産減価償却率"/>
        <xdr:cNvSpPr txBox="1"/>
      </xdr:nvSpPr>
      <xdr:spPr>
        <a:xfrm>
          <a:off x="14389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24873</xdr:rowOff>
    </xdr:from>
    <xdr:ext cx="405111" cy="259045"/>
    <xdr:sp macro="" textlink="">
      <xdr:nvSpPr>
        <xdr:cNvPr id="638" name="n_3mainValue【保健センター・保健所】&#10;有形固定資産減価償却率"/>
        <xdr:cNvSpPr txBox="1"/>
      </xdr:nvSpPr>
      <xdr:spPr>
        <a:xfrm>
          <a:off x="13500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160400</xdr:rowOff>
    </xdr:from>
    <xdr:ext cx="405111" cy="259045"/>
    <xdr:sp macro="" textlink="">
      <xdr:nvSpPr>
        <xdr:cNvPr id="639" name="n_4mainValue【保健センター・保健所】&#10;有形固定資産減価償却率"/>
        <xdr:cNvSpPr txBox="1"/>
      </xdr:nvSpPr>
      <xdr:spPr>
        <a:xfrm>
          <a:off x="12611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50" name="直線コネクタ 64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51" name="テキスト ボックス 65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2" name="直線コネクタ 6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3" name="テキスト ボックス 6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54" name="直線コネクタ 65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55" name="テキスト ボックス 65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9" name="直線コネクタ 658"/>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60"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61" name="直線コネクタ 660"/>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62"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63" name="直線コネクタ 662"/>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64"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65" name="フローチャート: 判断 664"/>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66" name="フローチャート: 判断 665"/>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67" name="フローチャート: 判断 666"/>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68" name="フローチャート: 判断 667"/>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9" name="フローチャート: 判断 668"/>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132080</xdr:rowOff>
    </xdr:from>
    <xdr:to>
      <xdr:col>116</xdr:col>
      <xdr:colOff>114300</xdr:colOff>
      <xdr:row>59</xdr:row>
      <xdr:rowOff>62230</xdr:rowOff>
    </xdr:to>
    <xdr:sp macro="" textlink="">
      <xdr:nvSpPr>
        <xdr:cNvPr id="675" name="楕円 674"/>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154957</xdr:rowOff>
    </xdr:from>
    <xdr:ext cx="469744" cy="259045"/>
    <xdr:sp macro="" textlink="">
      <xdr:nvSpPr>
        <xdr:cNvPr id="676" name="【保健センター・保健所】&#10;一人当たり面積該当値テキスト"/>
        <xdr:cNvSpPr txBox="1"/>
      </xdr:nvSpPr>
      <xdr:spPr>
        <a:xfrm>
          <a:off x="22199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677" name="楕円 676"/>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59</xdr:row>
      <xdr:rowOff>11430</xdr:rowOff>
    </xdr:to>
    <xdr:cxnSp macro="">
      <xdr:nvCxnSpPr>
        <xdr:cNvPr id="678" name="直線コネクタ 677"/>
        <xdr:cNvCxnSpPr/>
      </xdr:nvCxnSpPr>
      <xdr:spPr>
        <a:xfrm>
          <a:off x="21323300" y="1012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149225</xdr:rowOff>
    </xdr:from>
    <xdr:to>
      <xdr:col>107</xdr:col>
      <xdr:colOff>101600</xdr:colOff>
      <xdr:row>59</xdr:row>
      <xdr:rowOff>79375</xdr:rowOff>
    </xdr:to>
    <xdr:sp macro="" textlink="">
      <xdr:nvSpPr>
        <xdr:cNvPr id="679" name="楕円 678"/>
        <xdr:cNvSpPr/>
      </xdr:nvSpPr>
      <xdr:spPr>
        <a:xfrm>
          <a:off x="2038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28575</xdr:rowOff>
    </xdr:to>
    <xdr:cxnSp macro="">
      <xdr:nvCxnSpPr>
        <xdr:cNvPr id="680" name="直線コネクタ 679"/>
        <xdr:cNvCxnSpPr/>
      </xdr:nvCxnSpPr>
      <xdr:spPr>
        <a:xfrm flipV="1">
          <a:off x="20434300" y="10126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143510</xdr:rowOff>
    </xdr:from>
    <xdr:to>
      <xdr:col>102</xdr:col>
      <xdr:colOff>165100</xdr:colOff>
      <xdr:row>59</xdr:row>
      <xdr:rowOff>73660</xdr:rowOff>
    </xdr:to>
    <xdr:sp macro="" textlink="">
      <xdr:nvSpPr>
        <xdr:cNvPr id="681" name="楕円 680"/>
        <xdr:cNvSpPr/>
      </xdr:nvSpPr>
      <xdr:spPr>
        <a:xfrm>
          <a:off x="19494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22860</xdr:rowOff>
    </xdr:from>
    <xdr:to>
      <xdr:col>107</xdr:col>
      <xdr:colOff>50800</xdr:colOff>
      <xdr:row>59</xdr:row>
      <xdr:rowOff>28575</xdr:rowOff>
    </xdr:to>
    <xdr:cxnSp macro="">
      <xdr:nvCxnSpPr>
        <xdr:cNvPr id="682" name="直線コネクタ 681"/>
        <xdr:cNvCxnSpPr/>
      </xdr:nvCxnSpPr>
      <xdr:spPr>
        <a:xfrm>
          <a:off x="19545300" y="101384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126365</xdr:rowOff>
    </xdr:from>
    <xdr:to>
      <xdr:col>98</xdr:col>
      <xdr:colOff>38100</xdr:colOff>
      <xdr:row>59</xdr:row>
      <xdr:rowOff>56515</xdr:rowOff>
    </xdr:to>
    <xdr:sp macro="" textlink="">
      <xdr:nvSpPr>
        <xdr:cNvPr id="683" name="楕円 682"/>
        <xdr:cNvSpPr/>
      </xdr:nvSpPr>
      <xdr:spPr>
        <a:xfrm>
          <a:off x="18605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5715</xdr:rowOff>
    </xdr:from>
    <xdr:to>
      <xdr:col>102</xdr:col>
      <xdr:colOff>114300</xdr:colOff>
      <xdr:row>59</xdr:row>
      <xdr:rowOff>22860</xdr:rowOff>
    </xdr:to>
    <xdr:cxnSp macro="">
      <xdr:nvCxnSpPr>
        <xdr:cNvPr id="684" name="直線コネクタ 683"/>
        <xdr:cNvCxnSpPr/>
      </xdr:nvCxnSpPr>
      <xdr:spPr>
        <a:xfrm>
          <a:off x="18656300" y="101212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85"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86"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87"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688" name="n_4aveValue【保健センター・保健所】&#10;一人当たり面積"/>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78757</xdr:rowOff>
    </xdr:from>
    <xdr:ext cx="469744" cy="259045"/>
    <xdr:sp macro="" textlink="">
      <xdr:nvSpPr>
        <xdr:cNvPr id="689"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95902</xdr:rowOff>
    </xdr:from>
    <xdr:ext cx="469744" cy="259045"/>
    <xdr:sp macro="" textlink="">
      <xdr:nvSpPr>
        <xdr:cNvPr id="690" name="n_2mainValue【保健センター・保健所】&#10;一人当たり面積"/>
        <xdr:cNvSpPr txBox="1"/>
      </xdr:nvSpPr>
      <xdr:spPr>
        <a:xfrm>
          <a:off x="20199427" y="98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90187</xdr:rowOff>
    </xdr:from>
    <xdr:ext cx="469744" cy="259045"/>
    <xdr:sp macro="" textlink="">
      <xdr:nvSpPr>
        <xdr:cNvPr id="691" name="n_3mainValue【保健センター・保健所】&#10;一人当たり面積"/>
        <xdr:cNvSpPr txBox="1"/>
      </xdr:nvSpPr>
      <xdr:spPr>
        <a:xfrm>
          <a:off x="19310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73042</xdr:rowOff>
    </xdr:from>
    <xdr:ext cx="469744" cy="259045"/>
    <xdr:sp macro="" textlink="">
      <xdr:nvSpPr>
        <xdr:cNvPr id="692" name="n_4mainValue【保健センター・保健所】&#10;一人当たり面積"/>
        <xdr:cNvSpPr txBox="1"/>
      </xdr:nvSpPr>
      <xdr:spPr>
        <a:xfrm>
          <a:off x="18421427" y="984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4" name="直線コネクタ 7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5" name="テキスト ボックス 7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6" name="直線コネクタ 7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7" name="テキスト ボックス 7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8" name="直線コネクタ 7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9" name="テキスト ボックス 7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0" name="直線コネクタ 7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1" name="テキスト ボックス 7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2" name="直線コネクタ 7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3" name="テキスト ボックス 7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4" name="直線コネクタ 7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5" name="テキスト ボックス 7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6" name="直線コネクタ 7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18" name="直線コネクタ 717"/>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19"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20" name="直線コネクタ 719"/>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21"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22" name="直線コネクタ 721"/>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23"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24" name="フローチャート: 判断 723"/>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25" name="フローチャート: 判断 724"/>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26" name="フローチャート: 判断 725"/>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27" name="フローチャート: 判断 72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28" name="フローチャート: 判断 727"/>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9" name="テキスト ボックス 7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0" name="テキスト ボックス 7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1" name="テキスト ボックス 7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2" name="テキスト ボックス 7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3" name="テキスト ボックス 7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734" name="楕円 733"/>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735" name="【消防施設】&#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736" name="楕円 735"/>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39732</xdr:rowOff>
    </xdr:to>
    <xdr:cxnSp macro="">
      <xdr:nvCxnSpPr>
        <xdr:cNvPr id="737" name="直線コネクタ 736"/>
        <xdr:cNvCxnSpPr/>
      </xdr:nvCxnSpPr>
      <xdr:spPr>
        <a:xfrm>
          <a:off x="15481300" y="138814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73842</xdr:rowOff>
    </xdr:from>
    <xdr:to>
      <xdr:col>76</xdr:col>
      <xdr:colOff>165100</xdr:colOff>
      <xdr:row>81</xdr:row>
      <xdr:rowOff>3992</xdr:rowOff>
    </xdr:to>
    <xdr:sp macro="" textlink="">
      <xdr:nvSpPr>
        <xdr:cNvPr id="738" name="楕円 737"/>
        <xdr:cNvSpPr/>
      </xdr:nvSpPr>
      <xdr:spPr>
        <a:xfrm>
          <a:off x="14541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124642</xdr:rowOff>
    </xdr:from>
    <xdr:to>
      <xdr:col>81</xdr:col>
      <xdr:colOff>50800</xdr:colOff>
      <xdr:row>80</xdr:row>
      <xdr:rowOff>165463</xdr:rowOff>
    </xdr:to>
    <xdr:cxnSp macro="">
      <xdr:nvCxnSpPr>
        <xdr:cNvPr id="739" name="直線コネクタ 738"/>
        <xdr:cNvCxnSpPr/>
      </xdr:nvCxnSpPr>
      <xdr:spPr>
        <a:xfrm>
          <a:off x="14592300" y="138406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145687</xdr:rowOff>
    </xdr:from>
    <xdr:to>
      <xdr:col>72</xdr:col>
      <xdr:colOff>38100</xdr:colOff>
      <xdr:row>79</xdr:row>
      <xdr:rowOff>75837</xdr:rowOff>
    </xdr:to>
    <xdr:sp macro="" textlink="">
      <xdr:nvSpPr>
        <xdr:cNvPr id="740" name="楕円 739"/>
        <xdr:cNvSpPr/>
      </xdr:nvSpPr>
      <xdr:spPr>
        <a:xfrm>
          <a:off x="13652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25037</xdr:rowOff>
    </xdr:from>
    <xdr:to>
      <xdr:col>76</xdr:col>
      <xdr:colOff>114300</xdr:colOff>
      <xdr:row>80</xdr:row>
      <xdr:rowOff>124642</xdr:rowOff>
    </xdr:to>
    <xdr:cxnSp macro="">
      <xdr:nvCxnSpPr>
        <xdr:cNvPr id="741" name="直線コネクタ 740"/>
        <xdr:cNvCxnSpPr/>
      </xdr:nvCxnSpPr>
      <xdr:spPr>
        <a:xfrm>
          <a:off x="13703300" y="13569587"/>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16692</xdr:rowOff>
    </xdr:from>
    <xdr:to>
      <xdr:col>67</xdr:col>
      <xdr:colOff>101600</xdr:colOff>
      <xdr:row>79</xdr:row>
      <xdr:rowOff>118292</xdr:rowOff>
    </xdr:to>
    <xdr:sp macro="" textlink="">
      <xdr:nvSpPr>
        <xdr:cNvPr id="742" name="楕円 741"/>
        <xdr:cNvSpPr/>
      </xdr:nvSpPr>
      <xdr:spPr>
        <a:xfrm>
          <a:off x="12763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25037</xdr:rowOff>
    </xdr:from>
    <xdr:to>
      <xdr:col>71</xdr:col>
      <xdr:colOff>177800</xdr:colOff>
      <xdr:row>79</xdr:row>
      <xdr:rowOff>67492</xdr:rowOff>
    </xdr:to>
    <xdr:cxnSp macro="">
      <xdr:nvCxnSpPr>
        <xdr:cNvPr id="743" name="直線コネクタ 742"/>
        <xdr:cNvCxnSpPr/>
      </xdr:nvCxnSpPr>
      <xdr:spPr>
        <a:xfrm flipV="1">
          <a:off x="12814300" y="135695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44"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45"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46"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47"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748" name="n_1mainValue【消防施設】&#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20519</xdr:rowOff>
    </xdr:from>
    <xdr:ext cx="405111" cy="259045"/>
    <xdr:sp macro="" textlink="">
      <xdr:nvSpPr>
        <xdr:cNvPr id="749" name="n_2mainValue【消防施設】&#10;有形固定資産減価償却率"/>
        <xdr:cNvSpPr txBox="1"/>
      </xdr:nvSpPr>
      <xdr:spPr>
        <a:xfrm>
          <a:off x="14389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92364</xdr:rowOff>
    </xdr:from>
    <xdr:ext cx="405111" cy="259045"/>
    <xdr:sp macro="" textlink="">
      <xdr:nvSpPr>
        <xdr:cNvPr id="750" name="n_3mainValue【消防施設】&#10;有形固定資産減価償却率"/>
        <xdr:cNvSpPr txBox="1"/>
      </xdr:nvSpPr>
      <xdr:spPr>
        <a:xfrm>
          <a:off x="13500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134819</xdr:rowOff>
    </xdr:from>
    <xdr:ext cx="405111" cy="259045"/>
    <xdr:sp macro="" textlink="">
      <xdr:nvSpPr>
        <xdr:cNvPr id="751" name="n_4mainValue【消防施設】&#10;有形固定資産減価償却率"/>
        <xdr:cNvSpPr txBox="1"/>
      </xdr:nvSpPr>
      <xdr:spPr>
        <a:xfrm>
          <a:off x="12611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2" name="正方形/長方形 7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3" name="正方形/長方形 7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4" name="正方形/長方形 7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5" name="正方形/長方形 7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6" name="正方形/長方形 7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7" name="正方形/長方形 7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8" name="正方形/長方形 7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9" name="正方形/長方形 7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0" name="テキスト ボックス 7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1" name="直線コネクタ 7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2" name="直線コネクタ 7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3" name="テキスト ボックス 7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4" name="直線コネクタ 7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5" name="テキスト ボックス 7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6" name="直線コネクタ 7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7" name="テキスト ボックス 7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8" name="直線コネクタ 7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9" name="テキスト ボックス 7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73" name="直線コネクタ 772"/>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5" name="直線コネクタ 7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76"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77" name="直線コネクタ 77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78"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79" name="フローチャート: 判断 778"/>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80" name="フローチャート: 判断 779"/>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81" name="フローチャート: 判断 780"/>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82" name="フローチャート: 判断 781"/>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83" name="フローチャート: 判断 782"/>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89" name="楕円 788"/>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90"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91" name="楕円 790"/>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92" name="直線コネクタ 791"/>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93" name="楕円 792"/>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140970</xdr:rowOff>
    </xdr:to>
    <xdr:cxnSp macro="">
      <xdr:nvCxnSpPr>
        <xdr:cNvPr id="794" name="直線コネクタ 793"/>
        <xdr:cNvCxnSpPr/>
      </xdr:nvCxnSpPr>
      <xdr:spPr>
        <a:xfrm flipV="1">
          <a:off x="20434300" y="1469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95" name="楕円 794"/>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85</xdr:row>
      <xdr:rowOff>140970</xdr:rowOff>
    </xdr:to>
    <xdr:cxnSp macro="">
      <xdr:nvCxnSpPr>
        <xdr:cNvPr id="796" name="直線コネクタ 795"/>
        <xdr:cNvCxnSpPr/>
      </xdr:nvCxnSpPr>
      <xdr:spPr>
        <a:xfrm>
          <a:off x="19545300" y="145633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97" name="楕円 796"/>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85</xdr:row>
      <xdr:rowOff>118111</xdr:rowOff>
    </xdr:to>
    <xdr:cxnSp macro="">
      <xdr:nvCxnSpPr>
        <xdr:cNvPr id="798" name="直線コネクタ 797"/>
        <xdr:cNvCxnSpPr/>
      </xdr:nvCxnSpPr>
      <xdr:spPr>
        <a:xfrm flipV="1">
          <a:off x="18656300" y="14563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99"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00"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01"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02"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03"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04"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05"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06" name="n_4main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32" name="直線コネクタ 831"/>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33"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34" name="直線コネクタ 833"/>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35"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36" name="直線コネクタ 835"/>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37"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38" name="フローチャート: 判断 837"/>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39" name="フローチャート: 判断 83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40" name="フローチャート: 判断 83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41" name="フローチャート: 判断 840"/>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42" name="フローチャート: 判断 841"/>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848" name="楕円 847"/>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849" name="【庁舎】&#10;有形固定資産減価償却率該当値テキスト"/>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850" name="楕円 849"/>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100693</xdr:rowOff>
    </xdr:from>
    <xdr:to>
      <xdr:col>85</xdr:col>
      <xdr:colOff>127000</xdr:colOff>
      <xdr:row>106</xdr:row>
      <xdr:rowOff>125186</xdr:rowOff>
    </xdr:to>
    <xdr:cxnSp macro="">
      <xdr:nvCxnSpPr>
        <xdr:cNvPr id="851" name="直線コネクタ 850"/>
        <xdr:cNvCxnSpPr/>
      </xdr:nvCxnSpPr>
      <xdr:spPr>
        <a:xfrm>
          <a:off x="15481300" y="182743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852" name="楕円 851"/>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100693</xdr:rowOff>
    </xdr:to>
    <xdr:cxnSp macro="">
      <xdr:nvCxnSpPr>
        <xdr:cNvPr id="853" name="直線コネクタ 852"/>
        <xdr:cNvCxnSpPr/>
      </xdr:nvCxnSpPr>
      <xdr:spPr>
        <a:xfrm>
          <a:off x="14592300" y="182515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54" name="楕円 853"/>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77832</xdr:rowOff>
    </xdr:to>
    <xdr:cxnSp macro="">
      <xdr:nvCxnSpPr>
        <xdr:cNvPr id="855" name="直線コネクタ 854"/>
        <xdr:cNvCxnSpPr/>
      </xdr:nvCxnSpPr>
      <xdr:spPr>
        <a:xfrm>
          <a:off x="13703300" y="182237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147864</xdr:rowOff>
    </xdr:from>
    <xdr:to>
      <xdr:col>67</xdr:col>
      <xdr:colOff>101600</xdr:colOff>
      <xdr:row>107</xdr:row>
      <xdr:rowOff>78014</xdr:rowOff>
    </xdr:to>
    <xdr:sp macro="" textlink="">
      <xdr:nvSpPr>
        <xdr:cNvPr id="856" name="楕円 855"/>
        <xdr:cNvSpPr/>
      </xdr:nvSpPr>
      <xdr:spPr>
        <a:xfrm>
          <a:off x="1276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107</xdr:row>
      <xdr:rowOff>27214</xdr:rowOff>
    </xdr:to>
    <xdr:cxnSp macro="">
      <xdr:nvCxnSpPr>
        <xdr:cNvPr id="857" name="直線コネクタ 856"/>
        <xdr:cNvCxnSpPr/>
      </xdr:nvCxnSpPr>
      <xdr:spPr>
        <a:xfrm flipV="1">
          <a:off x="12814300" y="1822377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5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5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6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6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862" name="n_1mainValue【庁舎】&#10;有形固定資産減価償却率"/>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863" name="n_2mainValue【庁舎】&#10;有形固定資産減価償却率"/>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64" name="n_3mainValue【庁舎】&#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69141</xdr:rowOff>
    </xdr:from>
    <xdr:ext cx="405111" cy="259045"/>
    <xdr:sp macro="" textlink="">
      <xdr:nvSpPr>
        <xdr:cNvPr id="865" name="n_4mainValue【庁舎】&#10;有形固定資産減価償却率"/>
        <xdr:cNvSpPr txBox="1"/>
      </xdr:nvSpPr>
      <xdr:spPr>
        <a:xfrm>
          <a:off x="12611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6" name="直線コネクタ 8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7" name="テキスト ボックス 8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8" name="直線コネクタ 8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9" name="テキスト ボックス 8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0" name="直線コネクタ 8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1" name="テキスト ボックス 8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2" name="直線コネクタ 8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3" name="テキスト ボックス 8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4" name="直線コネクタ 8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5" name="テキスト ボックス 8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6" name="直線コネクタ 8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7" name="テキスト ボックス 8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8" name="直線コネクタ 8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9" name="テキスト ボックス 8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91" name="直線コネクタ 890"/>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9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93" name="直線コネクタ 89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9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95" name="直線コネクタ 89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96"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97" name="フローチャート: 判断 89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98" name="フローチャート: 判断 897"/>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99" name="フローチャート: 判断 898"/>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00" name="フローチャート: 判断 899"/>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01" name="フローチャート: 判断 90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2" name="テキスト ボックス 9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3" name="テキスト ボックス 9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4" name="テキスト ボックス 9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5" name="テキスト ボックス 9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6" name="テキスト ボックス 9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7" name="楕円 906"/>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908" name="【庁舎】&#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909" name="楕円 908"/>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106</xdr:row>
      <xdr:rowOff>170906</xdr:rowOff>
    </xdr:to>
    <xdr:cxnSp macro="">
      <xdr:nvCxnSpPr>
        <xdr:cNvPr id="910" name="直線コネクタ 909"/>
        <xdr:cNvCxnSpPr/>
      </xdr:nvCxnSpPr>
      <xdr:spPr>
        <a:xfrm>
          <a:off x="21323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911" name="楕円 910"/>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106</xdr:row>
      <xdr:rowOff>170906</xdr:rowOff>
    </xdr:to>
    <xdr:cxnSp macro="">
      <xdr:nvCxnSpPr>
        <xdr:cNvPr id="912" name="直線コネクタ 911"/>
        <xdr:cNvCxnSpPr/>
      </xdr:nvCxnSpPr>
      <xdr:spPr>
        <a:xfrm>
          <a:off x="20434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913" name="楕円 912"/>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170906</xdr:rowOff>
    </xdr:to>
    <xdr:cxnSp macro="">
      <xdr:nvCxnSpPr>
        <xdr:cNvPr id="914" name="直線コネクタ 913"/>
        <xdr:cNvCxnSpPr/>
      </xdr:nvCxnSpPr>
      <xdr:spPr>
        <a:xfrm>
          <a:off x="19545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15" name="楕円 914"/>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167639</xdr:rowOff>
    </xdr:to>
    <xdr:cxnSp macro="">
      <xdr:nvCxnSpPr>
        <xdr:cNvPr id="916" name="直線コネクタ 915"/>
        <xdr:cNvCxnSpPr/>
      </xdr:nvCxnSpPr>
      <xdr:spPr>
        <a:xfrm>
          <a:off x="18656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17"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18"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19"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20"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921"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922" name="n_2main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923" name="n_3mainValue【庁舎】&#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924" name="n_4mainValue【庁舎】&#10;一人当たり面積"/>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5" name="正方形/長方形 9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6" name="正方形/長方形 9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7" name="テキスト ボックス 9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の有形固定資産減価償却率が平均を上回っている。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については、長寿命化計画に基づき、適切な管理を行っていく。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については、今後の対応については検討中である。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税収については、個人市民税・固定資産税の割合が高く、法人市民税の割合が少ないため、景気による影響は少なく、財政力指数はほぼ横ばいである。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今後、高齢化の進展に伴い、社会保障経費の増加が見込まれており、企業誘致による働き口の確保、子育て環境の充実等により、人口増加を図り、財政基盤の強化に努める。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歳出において、扶助費が増加したものの、普通交付税や地方税の増収により、経常収支比率が０．１ポイント改善した。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今後も、引き続き自主財源の確保を図るとともに、事務事業見直しによる経常経費の削減、公債費の適正化を図り、経常収支比率の改善に努める。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63</xdr:row>
      <xdr:rowOff>167386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9639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63</xdr:row>
      <xdr:rowOff>167386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09542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152908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8963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94996</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7998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ふるさと納税推進事業やプレミアム付商品券事業等により物件費の決算額が前年比で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1,168</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現状では類似団体平均を下回っているものの、平均の差が縮まっているので、事務事業や組織機構の見直しにより、人件費・物件費の適正化に努める。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5138</xdr:rowOff>
    </xdr:from>
    <xdr:to>
      <xdr:col>23</xdr:col>
      <xdr:colOff>133350</xdr:colOff>
      <xdr:row>82</xdr:row>
      <xdr:rowOff>68407</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4064038"/>
          <a:ext cx="838200" cy="6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107398</xdr:rowOff>
    </xdr:from>
    <xdr:to>
      <xdr:col>19</xdr:col>
      <xdr:colOff>133350</xdr:colOff>
      <xdr:row>82</xdr:row>
      <xdr:rowOff>5138</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225800" y="13994848"/>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70946</xdr:rowOff>
    </xdr:from>
    <xdr:to>
      <xdr:col>15</xdr:col>
      <xdr:colOff>82550</xdr:colOff>
      <xdr:row>81</xdr:row>
      <xdr:rowOff>107398</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3958396"/>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70946</xdr:rowOff>
    </xdr:from>
    <xdr:to>
      <xdr:col>11</xdr:col>
      <xdr:colOff>31750</xdr:colOff>
      <xdr:row>81</xdr:row>
      <xdr:rowOff>102605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3958396"/>
          <a:ext cx="889000" cy="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17607</xdr:rowOff>
    </xdr:from>
    <xdr:to>
      <xdr:col>23</xdr:col>
      <xdr:colOff>184150</xdr:colOff>
      <xdr:row>82</xdr:row>
      <xdr:rowOff>119207</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902200" y="140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34134</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392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125788</xdr:rowOff>
    </xdr:from>
    <xdr:to>
      <xdr:col>19</xdr:col>
      <xdr:colOff>184150</xdr:colOff>
      <xdr:row>82</xdr:row>
      <xdr:rowOff>55938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064000" y="14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66115</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378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56598</xdr:rowOff>
    </xdr:from>
    <xdr:to>
      <xdr:col>15</xdr:col>
      <xdr:colOff>133350</xdr:colOff>
      <xdr:row>81</xdr:row>
      <xdr:rowOff>158198</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3175000" y="139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168375</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371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20146</xdr:rowOff>
    </xdr:from>
    <xdr:to>
      <xdr:col>11</xdr:col>
      <xdr:colOff>82550</xdr:colOff>
      <xdr:row>81</xdr:row>
      <xdr:rowOff>121746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2286000" y="139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131923</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67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51805</xdr:rowOff>
    </xdr:from>
    <xdr:to>
      <xdr:col>7</xdr:col>
      <xdr:colOff>31750</xdr:colOff>
      <xdr:row>81</xdr:row>
      <xdr:rowOff>153405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1397000" y="139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163582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70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では、定年退職者数が多かったため、職員の低年齢化が進み、経験年数が短い職員の昇格者が増えている。このため、国家公務員の給料水準との比較において、一部の年齢階層の平均給料に差があるために、ラスパイレス指数が高くなっている。今後、県、近隣市の状況を踏まえ、昇給制度の見直しを検討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147461</xdr:rowOff>
    </xdr:from>
    <xdr:to>
      <xdr:col>81</xdr:col>
      <xdr:colOff>44450</xdr:colOff>
      <xdr:row>89</xdr:row>
      <xdr:rowOff>2822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52350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16228</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5290800" y="1523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83255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527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83255</xdr:rowOff>
    </xdr:from>
    <xdr:to>
      <xdr:col>68</xdr:col>
      <xdr:colOff>152400</xdr:colOff>
      <xdr:row>89</xdr:row>
      <xdr:rowOff>163689</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53423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32455</xdr:rowOff>
    </xdr:from>
    <xdr:to>
      <xdr:col>68</xdr:col>
      <xdr:colOff>203200</xdr:colOff>
      <xdr:row>89</xdr:row>
      <xdr:rowOff>134055</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118832</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112889</xdr:rowOff>
    </xdr:from>
    <xdr:to>
      <xdr:col>64</xdr:col>
      <xdr:colOff>152400</xdr:colOff>
      <xdr:row>90</xdr:row>
      <xdr:rowOff>43039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27816</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過去５年間においてほぼ横ばいとなっている。また、類似団体に比べて低い水準にあるので、引き続き適切な人員配置、計画的な採用に努める。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158644</xdr:rowOff>
    </xdr:from>
    <xdr:to>
      <xdr:col>81</xdr:col>
      <xdr:colOff>44450</xdr:colOff>
      <xdr:row>59</xdr:row>
      <xdr:rowOff>160655</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6179800" y="1027419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150601</xdr:rowOff>
    </xdr:from>
    <xdr:to>
      <xdr:col>77</xdr:col>
      <xdr:colOff>44450</xdr:colOff>
      <xdr:row>59</xdr:row>
      <xdr:rowOff>160655</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26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150601</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4401800" y="1025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128481</xdr:rowOff>
    </xdr:from>
    <xdr:to>
      <xdr:col>68</xdr:col>
      <xdr:colOff>152400</xdr:colOff>
      <xdr:row>59</xdr:row>
      <xdr:rowOff>134514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024403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107844</xdr:rowOff>
    </xdr:from>
    <xdr:to>
      <xdr:col>81</xdr:col>
      <xdr:colOff>95250</xdr:colOff>
      <xdr:row>60</xdr:row>
      <xdr:rowOff>37994</xdr:rowOff>
    </xdr:to>
    <xdr:sp macro="" textlink="">
      <xdr:nvSpPr>
        <xdr:cNvPr id="335" name="楕円 334">
          <a:extLst>
            <a:ext uri="{FF2B5EF4-FFF2-40B4-BE49-F238E27FC236}">
              <a16:creationId xmlns="" xmlns:a16="http://schemas.microsoft.com/office/drawing/2014/main" id="{00000000-0008-0000-0300-00004F010000}"/>
            </a:ext>
          </a:extLst>
        </xdr:cNvPr>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124371</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06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99801</xdr:rowOff>
    </xdr:from>
    <xdr:to>
      <xdr:col>73</xdr:col>
      <xdr:colOff>44450</xdr:colOff>
      <xdr:row>60</xdr:row>
      <xdr:rowOff>29951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5240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40128</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77681</xdr:rowOff>
    </xdr:from>
    <xdr:to>
      <xdr:col>64</xdr:col>
      <xdr:colOff>152400</xdr:colOff>
      <xdr:row>60</xdr:row>
      <xdr:rowOff>7831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3462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18008</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から令和元年度にかけて、一般会計元利償還金や公営企業債等繰入金は増加している。しかし、平成２９年度から平成３０年度にかけての公営企業債等繰入金の減少が増加額を上回っているため、３年平均の実質公債費比率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今後については、起債に頼らない財政運営を行うために、必要性を見極めた上で事業を実施・展開する必要がある。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a:extLst>
            <a:ext uri="{FF2B5EF4-FFF2-40B4-BE49-F238E27FC236}">
              <a16:creationId xmlns="" xmlns:a16="http://schemas.microsoft.com/office/drawing/2014/main" id="{00000000-0008-0000-0300-000075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a:extLst>
            <a:ext uri="{FF2B5EF4-FFF2-40B4-BE49-F238E27FC236}">
              <a16:creationId xmlns="" xmlns:a16="http://schemas.microsoft.com/office/drawing/2014/main" id="{00000000-0008-0000-0300-000077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43</xdr:row>
      <xdr:rowOff>30904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6179800" y="73147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78" name="公債費負担の状況平均値テキスト">
          <a:extLst>
            <a:ext uri="{FF2B5EF4-FFF2-40B4-BE49-F238E27FC236}">
              <a16:creationId xmlns="" xmlns:a16="http://schemas.microsoft.com/office/drawing/2014/main" id="{00000000-0008-0000-0300-00007A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a:extLst>
            <a:ext uri="{FF2B5EF4-FFF2-40B4-BE49-F238E27FC236}">
              <a16:creationId xmlns="" xmlns:a16="http://schemas.microsoft.com/office/drawing/2014/main" id="{00000000-0008-0000-0300-00007B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167640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5290800" y="74032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a:extLst>
            <a:ext uri="{FF2B5EF4-FFF2-40B4-BE49-F238E27FC236}">
              <a16:creationId xmlns="" xmlns:a16="http://schemas.microsoft.com/office/drawing/2014/main" id="{00000000-0008-0000-0300-00007D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20320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4401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28363</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3512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6" name="楕円 395">
          <a:extLst>
            <a:ext uri="{FF2B5EF4-FFF2-40B4-BE49-F238E27FC236}">
              <a16:creationId xmlns="" xmlns:a16="http://schemas.microsoft.com/office/drawing/2014/main" id="{00000000-0008-0000-0300-00008C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7" name="公債費負担の状況該当値テキスト">
          <a:extLst>
            <a:ext uri="{FF2B5EF4-FFF2-40B4-BE49-F238E27FC236}">
              <a16:creationId xmlns="" xmlns:a16="http://schemas.microsoft.com/office/drawing/2014/main" id="{00000000-0008-0000-0300-00008D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支給予定額の負担見込額において、組合等積立額が増加したことや、小郡市土地開発公社の公共用地先行取得が完了したことにより、債務負担行為に基づく支出予定額が減少したこと等から将来負担比率は前年度より０．４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しかし、依然として類似団体平均より高い水準にあるため、市債の適正管理や基金の確保などにより将来負担を軽減させるように努める。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108458</xdr:rowOff>
    </xdr:from>
    <xdr:to>
      <xdr:col>81</xdr:col>
      <xdr:colOff>44450</xdr:colOff>
      <xdr:row>16</xdr:row>
      <xdr:rowOff>112319</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flipV="1">
          <a:off x="16179800" y="2851658"/>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a:extLst>
            <a:ext uri="{FF2B5EF4-FFF2-40B4-BE49-F238E27FC236}">
              <a16:creationId xmlns="" xmlns:a16="http://schemas.microsoft.com/office/drawing/2014/main" id="{00000000-0008-0000-0300-0000B6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a:extLst>
            <a:ext uri="{FF2B5EF4-FFF2-40B4-BE49-F238E27FC236}">
              <a16:creationId xmlns="" xmlns:a16="http://schemas.microsoft.com/office/drawing/2014/main" id="{00000000-0008-0000-0300-0000B7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112319</xdr:rowOff>
    </xdr:from>
    <xdr:to>
      <xdr:col>77</xdr:col>
      <xdr:colOff>44450</xdr:colOff>
      <xdr:row>17</xdr:row>
      <xdr:rowOff>78892</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5290800" y="2855519"/>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78892</xdr:rowOff>
    </xdr:from>
    <xdr:to>
      <xdr:col>72</xdr:col>
      <xdr:colOff>203200</xdr:colOff>
      <xdr:row>17</xdr:row>
      <xdr:rowOff>157074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4401800" y="2993542"/>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157074</xdr:rowOff>
    </xdr:from>
    <xdr:to>
      <xdr:col>68</xdr:col>
      <xdr:colOff>152400</xdr:colOff>
      <xdr:row>18</xdr:row>
      <xdr:rowOff>32918</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3512800" y="3071724"/>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57658</xdr:rowOff>
    </xdr:from>
    <xdr:to>
      <xdr:col>81</xdr:col>
      <xdr:colOff>95250</xdr:colOff>
      <xdr:row>16</xdr:row>
      <xdr:rowOff>159258</xdr:rowOff>
    </xdr:to>
    <xdr:sp macro="" textlink="">
      <xdr:nvSpPr>
        <xdr:cNvPr id="456" name="楕円 455">
          <a:extLst>
            <a:ext uri="{FF2B5EF4-FFF2-40B4-BE49-F238E27FC236}">
              <a16:creationId xmlns="" xmlns:a16="http://schemas.microsoft.com/office/drawing/2014/main" id="{00000000-0008-0000-0300-0000C8010000}"/>
            </a:ext>
          </a:extLst>
        </xdr:cNvPr>
        <xdr:cNvSpPr/>
      </xdr:nvSpPr>
      <xdr:spPr>
        <a:xfrm>
          <a:off x="169672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29735</xdr:rowOff>
    </xdr:from>
    <xdr:ext cx="762000" cy="259045"/>
    <xdr:sp macro="" textlink="">
      <xdr:nvSpPr>
        <xdr:cNvPr id="457" name="将来負担の状況該当値テキスト">
          <a:extLst>
            <a:ext uri="{FF2B5EF4-FFF2-40B4-BE49-F238E27FC236}">
              <a16:creationId xmlns="" xmlns:a16="http://schemas.microsoft.com/office/drawing/2014/main" id="{00000000-0008-0000-0300-0000C9010000}"/>
            </a:ext>
          </a:extLst>
        </xdr:cNvPr>
        <xdr:cNvSpPr txBox="1"/>
      </xdr:nvSpPr>
      <xdr:spPr>
        <a:xfrm>
          <a:off x="17106900" y="277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61519</xdr:rowOff>
    </xdr:from>
    <xdr:to>
      <xdr:col>77</xdr:col>
      <xdr:colOff>95250</xdr:colOff>
      <xdr:row>16</xdr:row>
      <xdr:rowOff>163119</xdr:rowOff>
    </xdr:to>
    <xdr:sp macro="" textlink="">
      <xdr:nvSpPr>
        <xdr:cNvPr id="458" name="楕円 457">
          <a:extLst>
            <a:ext uri="{FF2B5EF4-FFF2-40B4-BE49-F238E27FC236}">
              <a16:creationId xmlns="" xmlns:a16="http://schemas.microsoft.com/office/drawing/2014/main" id="{00000000-0008-0000-0300-0000CA010000}"/>
            </a:ext>
          </a:extLst>
        </xdr:cNvPr>
        <xdr:cNvSpPr/>
      </xdr:nvSpPr>
      <xdr:spPr>
        <a:xfrm>
          <a:off x="16129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147896</xdr:rowOff>
    </xdr:from>
    <xdr:ext cx="7366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798800" y="289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28092</xdr:rowOff>
    </xdr:from>
    <xdr:to>
      <xdr:col>73</xdr:col>
      <xdr:colOff>44450</xdr:colOff>
      <xdr:row>17</xdr:row>
      <xdr:rowOff>129692</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5240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114469</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909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106274</xdr:rowOff>
    </xdr:from>
    <xdr:to>
      <xdr:col>68</xdr:col>
      <xdr:colOff>203200</xdr:colOff>
      <xdr:row>18</xdr:row>
      <xdr:rowOff>36424</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4351000" y="3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21201</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020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153568</xdr:rowOff>
    </xdr:from>
    <xdr:to>
      <xdr:col>64</xdr:col>
      <xdr:colOff>152400</xdr:colOff>
      <xdr:row>18</xdr:row>
      <xdr:rowOff>83718</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3462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68495</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131800" y="31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投資的経費の増加による事業費支弁人件費の増により、経常収支比率が０．６ポイント改善した。今後は事務事業や組織機構の見直しによって、適切な人事配置を行い、人件費の抑制に努める。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20320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48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20320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138430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100330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観光事業や敬老事業の委託事業を補助金化したことや、総合保健福祉センター休館により物件費は０．５ポイント改善した。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類似団体と比較し低い水準を維持しているため、今後も抑制に努める。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45357</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7341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45357</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12700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15</xdr:row>
      <xdr:rowOff>140607</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701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扶助費については、私立保育園運営費の増、障害児施設給付費の増等により昨年と比較して、０．７ポイント増となった。今後も増加する見込みであることから、支出の適正化に努める。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66040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613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56</xdr:row>
      <xdr:rowOff>12700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514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161290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161290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446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xdr:rowOff>
    </xdr:from>
    <xdr:to>
      <xdr:col>24</xdr:col>
      <xdr:colOff>76200</xdr:colOff>
      <xdr:row>56</xdr:row>
      <xdr:rowOff>116840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31767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146067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平成２９年度に下水道事業が一部法適用となったことで、下水道事業への繰出金が補助費等となったため、平成２９年度以降急激な</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となっている</a:t>
          </a:r>
          <a:r>
            <a:rPr kumimoji="1" lang="ja-JP" altLang="en-US" sz="1300">
              <a:solidFill>
                <a:schemeClr val="dk1"/>
              </a:solidFill>
              <a:effectLst/>
              <a:latin typeface="ＭＳ Ｐゴシック" pitchFamily="50" charset="-128"/>
              <a:ea typeface="ＭＳ Ｐゴシック" pitchFamily="50" charset="-128"/>
              <a:cs typeface="+mn-cs"/>
            </a:rPr>
            <a:t>。</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公営企業会計は独立採算の原則に則った財政運営に努める。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127000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104140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58</xdr:row>
      <xdr:rowOff>35560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96901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58420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flipV="1">
          <a:off x="13004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平成２９年度に下水道事業が一部法適用となったことで、下水道事業への繰出金が補助費等となったため、平成２９年度以降急激な増加となっているが、それ以降は若干であるが、改善傾向にある。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公営企業会計は独立採算の原則に則った財政運営に努める。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14333</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5671800" y="66878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14333</xdr:rowOff>
    </xdr:from>
    <xdr:to>
      <xdr:col>78</xdr:col>
      <xdr:colOff>69850</xdr:colOff>
      <xdr:row>39</xdr:row>
      <xdr:rowOff>20865</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4782800" y="67008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17599</xdr:rowOff>
    </xdr:from>
    <xdr:to>
      <xdr:col>73</xdr:col>
      <xdr:colOff>180975</xdr:colOff>
      <xdr:row>39</xdr:row>
      <xdr:rowOff>20865</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3893800" y="6361249"/>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17599</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a:off x="13004800" y="63416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3" name="補助費等該当値テキスト">
          <a:extLst>
            <a:ext uri="{FF2B5EF4-FFF2-40B4-BE49-F238E27FC236}">
              <a16:creationId xmlns="" xmlns:a16="http://schemas.microsoft.com/office/drawing/2014/main" id="{00000000-0008-0000-0400-00004D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134983</xdr:rowOff>
    </xdr:from>
    <xdr:to>
      <xdr:col>78</xdr:col>
      <xdr:colOff>120650</xdr:colOff>
      <xdr:row>39</xdr:row>
      <xdr:rowOff>65133</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5621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49910</xdr:rowOff>
    </xdr:from>
    <xdr:ext cx="7366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5290800" y="67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138249</xdr:rowOff>
    </xdr:from>
    <xdr:to>
      <xdr:col>69</xdr:col>
      <xdr:colOff>142875</xdr:colOff>
      <xdr:row>37</xdr:row>
      <xdr:rowOff>68399</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40" name="楕円 339">
          <a:extLst>
            <a:ext uri="{FF2B5EF4-FFF2-40B4-BE49-F238E27FC236}">
              <a16:creationId xmlns="" xmlns:a16="http://schemas.microsoft.com/office/drawing/2014/main" id="{00000000-0008-0000-0400-000054010000}"/>
            </a:ext>
          </a:extLst>
        </xdr:cNvPr>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平成２９年度に大型事業に係る起債の償還が終了したことで、平成３０年度は初めて類似団体平均を下回った。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平成２９年度までは、類似団体平均と乖離が大きかったものの、現在はほぼ同じ水準となっている。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今後についても、起債に頼らない財政運営を行い、地方債残高の適正な管理を行う。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100330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987800" y="13286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78</xdr:row>
      <xdr:rowOff>73661</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3098800" y="132867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104139</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2209800" y="13446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104139</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4" name="公債費該当値テキスト">
          <a:extLst>
            <a:ext uri="{FF2B5EF4-FFF2-40B4-BE49-F238E27FC236}">
              <a16:creationId xmlns="" xmlns:a16="http://schemas.microsoft.com/office/drawing/2014/main" id="{00000000-0008-0000-0400-00008A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投資的経費の増加による事業費支弁人件費の増や、筑紫野・小郡・基山清掃施設組合負担金等の減により、経常収支比率（公債費以外）は０．３ポイント改善した。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一部事務組合や公営企業への補助費、特別会計への繰出金等が大きいため、今後は特別会計や公営企業も含めた事務事業の見直しを図ることで経常経費の削減に努める。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79</xdr:row>
      <xdr:rowOff>110998</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5671800" y="136418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110998</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4782800" y="135458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1270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893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99568</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004800" y="133949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153632</xdr:rowOff>
    </xdr:from>
    <xdr:to>
      <xdr:col>29</xdr:col>
      <xdr:colOff>127000</xdr:colOff>
      <xdr:row>17</xdr:row>
      <xdr:rowOff>170243</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115907"/>
          <a:ext cx="6477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170243</xdr:rowOff>
    </xdr:from>
    <xdr:to>
      <xdr:col>26</xdr:col>
      <xdr:colOff>50800</xdr:colOff>
      <xdr:row>18</xdr:row>
      <xdr:rowOff>25330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132518"/>
          <a:ext cx="698500" cy="2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25330</xdr:rowOff>
    </xdr:from>
    <xdr:to>
      <xdr:col>22</xdr:col>
      <xdr:colOff>114300</xdr:colOff>
      <xdr:row>18</xdr:row>
      <xdr:rowOff>41085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159055"/>
          <a:ext cx="698500" cy="1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24397</xdr:rowOff>
    </xdr:from>
    <xdr:to>
      <xdr:col>18</xdr:col>
      <xdr:colOff>177800</xdr:colOff>
      <xdr:row>18</xdr:row>
      <xdr:rowOff>41085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158122"/>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102832</xdr:rowOff>
    </xdr:from>
    <xdr:to>
      <xdr:col>29</xdr:col>
      <xdr:colOff>177800</xdr:colOff>
      <xdr:row>18</xdr:row>
      <xdr:rowOff>32982</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06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74909</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119443</xdr:rowOff>
    </xdr:from>
    <xdr:to>
      <xdr:col>26</xdr:col>
      <xdr:colOff>101600</xdr:colOff>
      <xdr:row>18</xdr:row>
      <xdr:rowOff>49593</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0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34370</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6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145980</xdr:rowOff>
    </xdr:from>
    <xdr:to>
      <xdr:col>22</xdr:col>
      <xdr:colOff>165100</xdr:colOff>
      <xdr:row>18</xdr:row>
      <xdr:rowOff>76130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60907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9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161735</xdr:rowOff>
    </xdr:from>
    <xdr:to>
      <xdr:col>19</xdr:col>
      <xdr:colOff>38100</xdr:colOff>
      <xdr:row>18</xdr:row>
      <xdr:rowOff>91885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12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76661</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21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145047</xdr:rowOff>
    </xdr:from>
    <xdr:to>
      <xdr:col>15</xdr:col>
      <xdr:colOff>101600</xdr:colOff>
      <xdr:row>18</xdr:row>
      <xdr:rowOff>75197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10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59974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1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202797</xdr:rowOff>
    </xdr:from>
    <xdr:to>
      <xdr:col>29</xdr:col>
      <xdr:colOff>127000</xdr:colOff>
      <xdr:row>35</xdr:row>
      <xdr:rowOff>284015</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813147"/>
          <a:ext cx="647700" cy="8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41308</xdr:rowOff>
    </xdr:from>
    <xdr:to>
      <xdr:col>26</xdr:col>
      <xdr:colOff>50800</xdr:colOff>
      <xdr:row>35</xdr:row>
      <xdr:rowOff>284015</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651658"/>
          <a:ext cx="698500" cy="24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41308</xdr:rowOff>
    </xdr:from>
    <xdr:to>
      <xdr:col>22</xdr:col>
      <xdr:colOff>114300</xdr:colOff>
      <xdr:row>35</xdr:row>
      <xdr:rowOff>42091</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651658"/>
          <a:ext cx="698500" cy="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5875</xdr:rowOff>
    </xdr:from>
    <xdr:to>
      <xdr:col>18</xdr:col>
      <xdr:colOff>177800</xdr:colOff>
      <xdr:row>35</xdr:row>
      <xdr:rowOff>42091</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616225"/>
          <a:ext cx="698500" cy="3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151997</xdr:rowOff>
    </xdr:from>
    <xdr:to>
      <xdr:col>29</xdr:col>
      <xdr:colOff>177800</xdr:colOff>
      <xdr:row>35</xdr:row>
      <xdr:rowOff>253597</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76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339974</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60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233215</xdr:rowOff>
    </xdr:from>
    <xdr:to>
      <xdr:col>26</xdr:col>
      <xdr:colOff>101600</xdr:colOff>
      <xdr:row>35</xdr:row>
      <xdr:rowOff>334815</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2092</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61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333408</xdr:rowOff>
    </xdr:from>
    <xdr:to>
      <xdr:col>22</xdr:col>
      <xdr:colOff>165100</xdr:colOff>
      <xdr:row>35</xdr:row>
      <xdr:rowOff>92108</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60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102285</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3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334191</xdr:rowOff>
    </xdr:from>
    <xdr:to>
      <xdr:col>19</xdr:col>
      <xdr:colOff>38100</xdr:colOff>
      <xdr:row>35</xdr:row>
      <xdr:rowOff>92891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60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103069</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37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297975</xdr:rowOff>
    </xdr:from>
    <xdr:to>
      <xdr:col>15</xdr:col>
      <xdr:colOff>101600</xdr:colOff>
      <xdr:row>35</xdr:row>
      <xdr:rowOff>56675</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5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66852</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3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95866</xdr:rowOff>
    </xdr:from>
    <xdr:to>
      <xdr:col>24</xdr:col>
      <xdr:colOff>63500</xdr:colOff>
      <xdr:row>37</xdr:row>
      <xdr:rowOff>114078</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439516"/>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95866</xdr:rowOff>
    </xdr:from>
    <xdr:to>
      <xdr:col>19</xdr:col>
      <xdr:colOff>177800</xdr:colOff>
      <xdr:row>37</xdr:row>
      <xdr:rowOff>117869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39516"/>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117869</xdr:rowOff>
    </xdr:from>
    <xdr:to>
      <xdr:col>15</xdr:col>
      <xdr:colOff>50800</xdr:colOff>
      <xdr:row>37</xdr:row>
      <xdr:rowOff>142824</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61519"/>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113792</xdr:rowOff>
    </xdr:from>
    <xdr:to>
      <xdr:col>10</xdr:col>
      <xdr:colOff>114300</xdr:colOff>
      <xdr:row>37</xdr:row>
      <xdr:rowOff>142824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5744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63278</xdr:rowOff>
    </xdr:from>
    <xdr:to>
      <xdr:col>24</xdr:col>
      <xdr:colOff>114300</xdr:colOff>
      <xdr:row>37</xdr:row>
      <xdr:rowOff>164878</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41705</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45066</xdr:rowOff>
    </xdr:from>
    <xdr:to>
      <xdr:col>20</xdr:col>
      <xdr:colOff>38100</xdr:colOff>
      <xdr:row>37</xdr:row>
      <xdr:rowOff>146666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137793</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67069</xdr:rowOff>
    </xdr:from>
    <xdr:to>
      <xdr:col>15</xdr:col>
      <xdr:colOff>101600</xdr:colOff>
      <xdr:row>37</xdr:row>
      <xdr:rowOff>168669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159796</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5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92024</xdr:rowOff>
    </xdr:from>
    <xdr:to>
      <xdr:col>10</xdr:col>
      <xdr:colOff>165100</xdr:colOff>
      <xdr:row>38</xdr:row>
      <xdr:rowOff>22174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13301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5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62992</xdr:rowOff>
    </xdr:from>
    <xdr:to>
      <xdr:col>6</xdr:col>
      <xdr:colOff>38100</xdr:colOff>
      <xdr:row>37</xdr:row>
      <xdr:rowOff>164592</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155719</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46431</xdr:rowOff>
    </xdr:from>
    <xdr:to>
      <xdr:col>24</xdr:col>
      <xdr:colOff>63500</xdr:colOff>
      <xdr:row>56</xdr:row>
      <xdr:rowOff>148701</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9647631"/>
          <a:ext cx="838200" cy="10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148701</xdr:rowOff>
    </xdr:from>
    <xdr:to>
      <xdr:col>19</xdr:col>
      <xdr:colOff>177800</xdr:colOff>
      <xdr:row>57</xdr:row>
      <xdr:rowOff>66977</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749901"/>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66977</xdr:rowOff>
    </xdr:from>
    <xdr:to>
      <xdr:col>15</xdr:col>
      <xdr:colOff>50800</xdr:colOff>
      <xdr:row>57</xdr:row>
      <xdr:rowOff>107896</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839627"/>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74492</xdr:rowOff>
    </xdr:from>
    <xdr:to>
      <xdr:col>10</xdr:col>
      <xdr:colOff>114300</xdr:colOff>
      <xdr:row>57</xdr:row>
      <xdr:rowOff>107896</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a:off x="1130300" y="9847142"/>
          <a:ext cx="8890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5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145508</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5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97901</xdr:rowOff>
    </xdr:from>
    <xdr:to>
      <xdr:col>20</xdr:col>
      <xdr:colOff>38100</xdr:colOff>
      <xdr:row>57</xdr:row>
      <xdr:rowOff>28051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6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19178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7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16177</xdr:rowOff>
    </xdr:from>
    <xdr:to>
      <xdr:col>15</xdr:col>
      <xdr:colOff>101600</xdr:colOff>
      <xdr:row>57</xdr:row>
      <xdr:rowOff>117777</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7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108904</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8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57096</xdr:rowOff>
    </xdr:from>
    <xdr:to>
      <xdr:col>10</xdr:col>
      <xdr:colOff>165100</xdr:colOff>
      <xdr:row>57</xdr:row>
      <xdr:rowOff>158696</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8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149823</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992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23692</xdr:rowOff>
    </xdr:from>
    <xdr:to>
      <xdr:col>6</xdr:col>
      <xdr:colOff>38100</xdr:colOff>
      <xdr:row>57</xdr:row>
      <xdr:rowOff>125292</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97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116419</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98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30567</xdr:rowOff>
    </xdr:from>
    <xdr:to>
      <xdr:col>24</xdr:col>
      <xdr:colOff>63500</xdr:colOff>
      <xdr:row>78</xdr:row>
      <xdr:rowOff>48169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403667"/>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30567</xdr:rowOff>
    </xdr:from>
    <xdr:to>
      <xdr:col>19</xdr:col>
      <xdr:colOff>177800</xdr:colOff>
      <xdr:row>78</xdr:row>
      <xdr:rowOff>35275</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403667"/>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35275</xdr:rowOff>
    </xdr:from>
    <xdr:to>
      <xdr:col>15</xdr:col>
      <xdr:colOff>50800</xdr:colOff>
      <xdr:row>78</xdr:row>
      <xdr:rowOff>38294</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08375"/>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38294</xdr:rowOff>
    </xdr:from>
    <xdr:to>
      <xdr:col>10</xdr:col>
      <xdr:colOff>114300</xdr:colOff>
      <xdr:row>78</xdr:row>
      <xdr:rowOff>44831</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411394"/>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168819</xdr:rowOff>
    </xdr:from>
    <xdr:to>
      <xdr:col>24</xdr:col>
      <xdr:colOff>114300</xdr:colOff>
      <xdr:row>78</xdr:row>
      <xdr:rowOff>98969</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3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83746</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2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151217</xdr:rowOff>
    </xdr:from>
    <xdr:to>
      <xdr:col>20</xdr:col>
      <xdr:colOff>38100</xdr:colOff>
      <xdr:row>78</xdr:row>
      <xdr:rowOff>81367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3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72494</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44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155925</xdr:rowOff>
    </xdr:from>
    <xdr:to>
      <xdr:col>15</xdr:col>
      <xdr:colOff>101600</xdr:colOff>
      <xdr:row>78</xdr:row>
      <xdr:rowOff>86075</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77202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158944</xdr:rowOff>
    </xdr:from>
    <xdr:to>
      <xdr:col>10</xdr:col>
      <xdr:colOff>165100</xdr:colOff>
      <xdr:row>78</xdr:row>
      <xdr:rowOff>89094</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3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80221</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4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165481</xdr:rowOff>
    </xdr:from>
    <xdr:to>
      <xdr:col>6</xdr:col>
      <xdr:colOff>38100</xdr:colOff>
      <xdr:row>78</xdr:row>
      <xdr:rowOff>95631</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86758</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44450</xdr:rowOff>
    </xdr:from>
    <xdr:to>
      <xdr:col>24</xdr:col>
      <xdr:colOff>63500</xdr:colOff>
      <xdr:row>97</xdr:row>
      <xdr:rowOff>124434</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6675100"/>
          <a:ext cx="8382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124434</xdr:rowOff>
    </xdr:from>
    <xdr:to>
      <xdr:col>19</xdr:col>
      <xdr:colOff>177800</xdr:colOff>
      <xdr:row>97</xdr:row>
      <xdr:rowOff>131014</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755084"/>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131014</xdr:rowOff>
    </xdr:from>
    <xdr:to>
      <xdr:col>15</xdr:col>
      <xdr:colOff>50800</xdr:colOff>
      <xdr:row>97</xdr:row>
      <xdr:rowOff>163868</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761664"/>
          <a:ext cx="889000" cy="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163868</xdr:rowOff>
    </xdr:from>
    <xdr:to>
      <xdr:col>10</xdr:col>
      <xdr:colOff>114300</xdr:colOff>
      <xdr:row>98</xdr:row>
      <xdr:rowOff>46089</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794518"/>
          <a:ext cx="889000" cy="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165100</xdr:rowOff>
    </xdr:from>
    <xdr:to>
      <xdr:col>24</xdr:col>
      <xdr:colOff>114300</xdr:colOff>
      <xdr:row>97</xdr:row>
      <xdr:rowOff>95250</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143527</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6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73634</xdr:rowOff>
    </xdr:from>
    <xdr:to>
      <xdr:col>20</xdr:col>
      <xdr:colOff>38100</xdr:colOff>
      <xdr:row>98</xdr:row>
      <xdr:rowOff>3784</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7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166361</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530111" y="167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80214</xdr:rowOff>
    </xdr:from>
    <xdr:to>
      <xdr:col>15</xdr:col>
      <xdr:colOff>101600</xdr:colOff>
      <xdr:row>98</xdr:row>
      <xdr:rowOff>10364</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1491</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113068</xdr:rowOff>
    </xdr:from>
    <xdr:to>
      <xdr:col>10</xdr:col>
      <xdr:colOff>165100</xdr:colOff>
      <xdr:row>98</xdr:row>
      <xdr:rowOff>43218</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7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34345</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8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166739</xdr:rowOff>
    </xdr:from>
    <xdr:to>
      <xdr:col>6</xdr:col>
      <xdr:colOff>38100</xdr:colOff>
      <xdr:row>98</xdr:row>
      <xdr:rowOff>96889</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7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88016</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8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64819</xdr:rowOff>
    </xdr:from>
    <xdr:to>
      <xdr:col>55</xdr:col>
      <xdr:colOff>0</xdr:colOff>
      <xdr:row>36</xdr:row>
      <xdr:rowOff>70177</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9639300" y="6237019"/>
          <a:ext cx="8382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11884</xdr:rowOff>
    </xdr:from>
    <xdr:to>
      <xdr:col>50</xdr:col>
      <xdr:colOff>114300</xdr:colOff>
      <xdr:row>36</xdr:row>
      <xdr:rowOff>64819</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8750300" y="6184084"/>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11884</xdr:rowOff>
    </xdr:from>
    <xdr:to>
      <xdr:col>45</xdr:col>
      <xdr:colOff>177800</xdr:colOff>
      <xdr:row>37</xdr:row>
      <xdr:rowOff>28500</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7861300" y="6184084"/>
          <a:ext cx="889000" cy="1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26943</xdr:rowOff>
    </xdr:from>
    <xdr:to>
      <xdr:col>41</xdr:col>
      <xdr:colOff>50800</xdr:colOff>
      <xdr:row>37</xdr:row>
      <xdr:rowOff>28500</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a:off x="6972300" y="6370593"/>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19377</xdr:rowOff>
    </xdr:from>
    <xdr:to>
      <xdr:col>55</xdr:col>
      <xdr:colOff>50800</xdr:colOff>
      <xdr:row>36</xdr:row>
      <xdr:rowOff>120977</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10426700" y="619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169254</xdr:rowOff>
    </xdr:from>
    <xdr:ext cx="534377" cy="259045"/>
    <xdr:sp macro="" textlink="">
      <xdr:nvSpPr>
        <xdr:cNvPr id="317" name="補助費等該当値テキスト">
          <a:extLst>
            <a:ext uri="{FF2B5EF4-FFF2-40B4-BE49-F238E27FC236}">
              <a16:creationId xmlns="" xmlns:a16="http://schemas.microsoft.com/office/drawing/2014/main" id="{00000000-0008-0000-0600-00003D010000}"/>
            </a:ext>
          </a:extLst>
        </xdr:cNvPr>
        <xdr:cNvSpPr txBox="1"/>
      </xdr:nvSpPr>
      <xdr:spPr>
        <a:xfrm>
          <a:off x="10528300" y="61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14019</xdr:rowOff>
    </xdr:from>
    <xdr:to>
      <xdr:col>50</xdr:col>
      <xdr:colOff>165100</xdr:colOff>
      <xdr:row>36</xdr:row>
      <xdr:rowOff>115619</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9588500" y="61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132146</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9372111" y="59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132534</xdr:rowOff>
    </xdr:from>
    <xdr:to>
      <xdr:col>46</xdr:col>
      <xdr:colOff>38100</xdr:colOff>
      <xdr:row>36</xdr:row>
      <xdr:rowOff>62684</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8699500" y="61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79211</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8483111" y="59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149150</xdr:rowOff>
    </xdr:from>
    <xdr:to>
      <xdr:col>41</xdr:col>
      <xdr:colOff>101600</xdr:colOff>
      <xdr:row>37</xdr:row>
      <xdr:rowOff>79300</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7810500" y="63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70427</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7594111" y="64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147593</xdr:rowOff>
    </xdr:from>
    <xdr:to>
      <xdr:col>36</xdr:col>
      <xdr:colOff>165100</xdr:colOff>
      <xdr:row>37</xdr:row>
      <xdr:rowOff>77743</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6921500" y="63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68870</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705111" y="6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92166</xdr:rowOff>
    </xdr:from>
    <xdr:to>
      <xdr:col>55</xdr:col>
      <xdr:colOff>0</xdr:colOff>
      <xdr:row>57</xdr:row>
      <xdr:rowOff>124849</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9639300" y="9693366"/>
          <a:ext cx="838200" cy="2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88920</xdr:rowOff>
    </xdr:from>
    <xdr:to>
      <xdr:col>50</xdr:col>
      <xdr:colOff>114300</xdr:colOff>
      <xdr:row>57</xdr:row>
      <xdr:rowOff>124849</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8750300" y="9861570"/>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2250</xdr:rowOff>
    </xdr:from>
    <xdr:to>
      <xdr:col>45</xdr:col>
      <xdr:colOff>177800</xdr:colOff>
      <xdr:row>57</xdr:row>
      <xdr:rowOff>88920</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7861300" y="9774900"/>
          <a:ext cx="889000" cy="8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2250</xdr:rowOff>
    </xdr:from>
    <xdr:to>
      <xdr:col>41</xdr:col>
      <xdr:colOff>50800</xdr:colOff>
      <xdr:row>57</xdr:row>
      <xdr:rowOff>49807</xdr:rowOff>
    </xdr:to>
    <xdr:cxnSp macro="">
      <xdr:nvCxnSpPr>
        <xdr:cNvPr id="363" name="直線コネクタ 362">
          <a:extLst>
            <a:ext uri="{FF2B5EF4-FFF2-40B4-BE49-F238E27FC236}">
              <a16:creationId xmlns="" xmlns:a16="http://schemas.microsoft.com/office/drawing/2014/main" id="{00000000-0008-0000-0600-00006B010000}"/>
            </a:ext>
          </a:extLst>
        </xdr:cNvPr>
        <xdr:cNvCxnSpPr/>
      </xdr:nvCxnSpPr>
      <xdr:spPr>
        <a:xfrm flipV="1">
          <a:off x="6972300" y="9774900"/>
          <a:ext cx="8890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41366</xdr:rowOff>
    </xdr:from>
    <xdr:to>
      <xdr:col>55</xdr:col>
      <xdr:colOff>50800</xdr:colOff>
      <xdr:row>56</xdr:row>
      <xdr:rowOff>142966</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10426700" y="96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64243</xdr:rowOff>
    </xdr:from>
    <xdr:ext cx="534377" cy="259045"/>
    <xdr:sp macro="" textlink="">
      <xdr:nvSpPr>
        <xdr:cNvPr id="374" name="普通建設事業費該当値テキスト">
          <a:extLst>
            <a:ext uri="{FF2B5EF4-FFF2-40B4-BE49-F238E27FC236}">
              <a16:creationId xmlns="" xmlns:a16="http://schemas.microsoft.com/office/drawing/2014/main" id="{00000000-0008-0000-0600-000076010000}"/>
            </a:ext>
          </a:extLst>
        </xdr:cNvPr>
        <xdr:cNvSpPr txBox="1"/>
      </xdr:nvSpPr>
      <xdr:spPr>
        <a:xfrm>
          <a:off x="10528300" y="94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74049</xdr:rowOff>
    </xdr:from>
    <xdr:to>
      <xdr:col>50</xdr:col>
      <xdr:colOff>165100</xdr:colOff>
      <xdr:row>58</xdr:row>
      <xdr:rowOff>4199</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9588500" y="98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166776</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9372111" y="99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38120</xdr:rowOff>
    </xdr:from>
    <xdr:to>
      <xdr:col>46</xdr:col>
      <xdr:colOff>38100</xdr:colOff>
      <xdr:row>57</xdr:row>
      <xdr:rowOff>139720</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8699500" y="98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130847</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8483111" y="99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122900</xdr:rowOff>
    </xdr:from>
    <xdr:to>
      <xdr:col>41</xdr:col>
      <xdr:colOff>101600</xdr:colOff>
      <xdr:row>57</xdr:row>
      <xdr:rowOff>53050</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7810500" y="97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69577</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7594111" y="94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170457</xdr:rowOff>
    </xdr:from>
    <xdr:to>
      <xdr:col>36</xdr:col>
      <xdr:colOff>165100</xdr:colOff>
      <xdr:row>57</xdr:row>
      <xdr:rowOff>100607</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6921500" y="97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91734</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705111" y="98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107162</xdr:rowOff>
    </xdr:from>
    <xdr:to>
      <xdr:col>55</xdr:col>
      <xdr:colOff>0</xdr:colOff>
      <xdr:row>78</xdr:row>
      <xdr:rowOff>131851</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9639300" y="13480262"/>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83159</xdr:rowOff>
    </xdr:from>
    <xdr:to>
      <xdr:col>50</xdr:col>
      <xdr:colOff>114300</xdr:colOff>
      <xdr:row>78</xdr:row>
      <xdr:rowOff>107162</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8750300" y="1345625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30848</xdr:rowOff>
    </xdr:from>
    <xdr:to>
      <xdr:col>45</xdr:col>
      <xdr:colOff>177800</xdr:colOff>
      <xdr:row>78</xdr:row>
      <xdr:rowOff>83159</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7861300" y="13232498"/>
          <a:ext cx="889000" cy="2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30848</xdr:rowOff>
    </xdr:from>
    <xdr:to>
      <xdr:col>41</xdr:col>
      <xdr:colOff>50800</xdr:colOff>
      <xdr:row>77</xdr:row>
      <xdr:rowOff>143763</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flipV="1">
          <a:off x="6972300" y="13232498"/>
          <a:ext cx="889000" cy="1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81051</xdr:rowOff>
    </xdr:from>
    <xdr:to>
      <xdr:col>55</xdr:col>
      <xdr:colOff>50800</xdr:colOff>
      <xdr:row>79</xdr:row>
      <xdr:rowOff>11201</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10426700" y="134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167428</xdr:rowOff>
    </xdr:from>
    <xdr:ext cx="469744" cy="259045"/>
    <xdr:sp macro="" textlink="">
      <xdr:nvSpPr>
        <xdr:cNvPr id="431" name="普通建設事業費 （ うち新規整備　）該当値テキスト">
          <a:extLst>
            <a:ext uri="{FF2B5EF4-FFF2-40B4-BE49-F238E27FC236}">
              <a16:creationId xmlns="" xmlns:a16="http://schemas.microsoft.com/office/drawing/2014/main" id="{00000000-0008-0000-0600-0000AF010000}"/>
            </a:ext>
          </a:extLst>
        </xdr:cNvPr>
        <xdr:cNvSpPr txBox="1"/>
      </xdr:nvSpPr>
      <xdr:spPr>
        <a:xfrm>
          <a:off x="10528300" y="1336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56362</xdr:rowOff>
    </xdr:from>
    <xdr:to>
      <xdr:col>50</xdr:col>
      <xdr:colOff>165100</xdr:colOff>
      <xdr:row>78</xdr:row>
      <xdr:rowOff>157962</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9588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149089</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9404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32359</xdr:rowOff>
    </xdr:from>
    <xdr:to>
      <xdr:col>46</xdr:col>
      <xdr:colOff>38100</xdr:colOff>
      <xdr:row>78</xdr:row>
      <xdr:rowOff>133959</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8699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125086</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8483111" y="134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151498</xdr:rowOff>
    </xdr:from>
    <xdr:to>
      <xdr:col>41</xdr:col>
      <xdr:colOff>101600</xdr:colOff>
      <xdr:row>77</xdr:row>
      <xdr:rowOff>81648</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7810500" y="131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98176</xdr:rowOff>
    </xdr:from>
    <xdr:ext cx="534377"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7594111" y="12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92963</xdr:rowOff>
    </xdr:from>
    <xdr:to>
      <xdr:col>36</xdr:col>
      <xdr:colOff>165100</xdr:colOff>
      <xdr:row>78</xdr:row>
      <xdr:rowOff>23113</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6921500" y="13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14240</xdr:rowOff>
    </xdr:from>
    <xdr:ext cx="534377"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705111" y="13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158693</xdr:rowOff>
    </xdr:from>
    <xdr:to>
      <xdr:col>55</xdr:col>
      <xdr:colOff>0</xdr:colOff>
      <xdr:row>97</xdr:row>
      <xdr:rowOff>84265</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9639300" y="16274993"/>
          <a:ext cx="838200" cy="43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 xmlns:a16="http://schemas.microsoft.com/office/drawing/2014/main"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84265</xdr:rowOff>
    </xdr:from>
    <xdr:to>
      <xdr:col>50</xdr:col>
      <xdr:colOff>114300</xdr:colOff>
      <xdr:row>97</xdr:row>
      <xdr:rowOff>126936</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8750300" y="16714915"/>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126936</xdr:rowOff>
    </xdr:from>
    <xdr:to>
      <xdr:col>45</xdr:col>
      <xdr:colOff>177800</xdr:colOff>
      <xdr:row>97</xdr:row>
      <xdr:rowOff>166027</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7861300" y="1675758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166027</xdr:rowOff>
    </xdr:from>
    <xdr:to>
      <xdr:col>41</xdr:col>
      <xdr:colOff>50800</xdr:colOff>
      <xdr:row>98</xdr:row>
      <xdr:rowOff>3569</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flipV="1">
          <a:off x="6972300" y="16796677"/>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107893</xdr:rowOff>
    </xdr:from>
    <xdr:to>
      <xdr:col>55</xdr:col>
      <xdr:colOff>50800</xdr:colOff>
      <xdr:row>95</xdr:row>
      <xdr:rowOff>38043</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10426700" y="162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130770</xdr:rowOff>
    </xdr:from>
    <xdr:ext cx="534377" cy="259045"/>
    <xdr:sp macro="" textlink="">
      <xdr:nvSpPr>
        <xdr:cNvPr id="488" name="普通建設事業費 （ うち更新整備　）該当値テキスト">
          <a:extLst>
            <a:ext uri="{FF2B5EF4-FFF2-40B4-BE49-F238E27FC236}">
              <a16:creationId xmlns="" xmlns:a16="http://schemas.microsoft.com/office/drawing/2014/main" id="{00000000-0008-0000-0600-0000E8010000}"/>
            </a:ext>
          </a:extLst>
        </xdr:cNvPr>
        <xdr:cNvSpPr txBox="1"/>
      </xdr:nvSpPr>
      <xdr:spPr>
        <a:xfrm>
          <a:off x="10528300" y="160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33465</xdr:rowOff>
    </xdr:from>
    <xdr:to>
      <xdr:col>50</xdr:col>
      <xdr:colOff>165100</xdr:colOff>
      <xdr:row>97</xdr:row>
      <xdr:rowOff>135065</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9588500" y="166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126192</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9372111" y="167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76136</xdr:rowOff>
    </xdr:from>
    <xdr:to>
      <xdr:col>46</xdr:col>
      <xdr:colOff>38100</xdr:colOff>
      <xdr:row>98</xdr:row>
      <xdr:rowOff>6286</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86995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168863</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8483111" y="16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115227</xdr:rowOff>
    </xdr:from>
    <xdr:to>
      <xdr:col>41</xdr:col>
      <xdr:colOff>101600</xdr:colOff>
      <xdr:row>98</xdr:row>
      <xdr:rowOff>45377</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7810500" y="167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36504</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7594111" y="168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124219</xdr:rowOff>
    </xdr:from>
    <xdr:to>
      <xdr:col>36</xdr:col>
      <xdr:colOff>165100</xdr:colOff>
      <xdr:row>98</xdr:row>
      <xdr:rowOff>54369</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6921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45496</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6705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129946</xdr:rowOff>
    </xdr:from>
    <xdr:to>
      <xdr:col>85</xdr:col>
      <xdr:colOff>127000</xdr:colOff>
      <xdr:row>38</xdr:row>
      <xdr:rowOff>161036</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5481300" y="6645046"/>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161036</xdr:rowOff>
    </xdr:from>
    <xdr:to>
      <xdr:col>81</xdr:col>
      <xdr:colOff>50800</xdr:colOff>
      <xdr:row>39</xdr:row>
      <xdr:rowOff>44450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4592300" y="66761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31038</xdr:rowOff>
    </xdr:from>
    <xdr:to>
      <xdr:col>76</xdr:col>
      <xdr:colOff>114300</xdr:colOff>
      <xdr:row>39</xdr:row>
      <xdr:rowOff>44450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3703300" y="671758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31038</xdr:rowOff>
    </xdr:from>
    <xdr:to>
      <xdr:col>71</xdr:col>
      <xdr:colOff>177800</xdr:colOff>
      <xdr:row>39</xdr:row>
      <xdr:rowOff>44450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flipV="1">
          <a:off x="12814300" y="671758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79146</xdr:rowOff>
    </xdr:from>
    <xdr:to>
      <xdr:col>85</xdr:col>
      <xdr:colOff>177800</xdr:colOff>
      <xdr:row>39</xdr:row>
      <xdr:rowOff>9296</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62687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469744" cy="259045"/>
    <xdr:sp macro="" textlink="">
      <xdr:nvSpPr>
        <xdr:cNvPr id="545" name="災害復旧事業費該当値テキスト">
          <a:extLst>
            <a:ext uri="{FF2B5EF4-FFF2-40B4-BE49-F238E27FC236}">
              <a16:creationId xmlns="" xmlns:a16="http://schemas.microsoft.com/office/drawing/2014/main" id="{00000000-0008-0000-0600-000021020000}"/>
            </a:ext>
          </a:extLst>
        </xdr:cNvPr>
        <xdr:cNvSpPr txBox="1"/>
      </xdr:nvSpPr>
      <xdr:spPr>
        <a:xfrm>
          <a:off x="16370300"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110236</xdr:rowOff>
    </xdr:from>
    <xdr:to>
      <xdr:col>81</xdr:col>
      <xdr:colOff>101600</xdr:colOff>
      <xdr:row>39</xdr:row>
      <xdr:rowOff>40386</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543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31513</xdr:rowOff>
    </xdr:from>
    <xdr:ext cx="378565"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5292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151688</xdr:rowOff>
    </xdr:from>
    <xdr:to>
      <xdr:col>72</xdr:col>
      <xdr:colOff>38100</xdr:colOff>
      <xdr:row>39</xdr:row>
      <xdr:rowOff>81838</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36525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72965</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3514017" y="67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163068</xdr:rowOff>
    </xdr:from>
    <xdr:to>
      <xdr:col>85</xdr:col>
      <xdr:colOff>127000</xdr:colOff>
      <xdr:row>77</xdr:row>
      <xdr:rowOff>4141</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5481300" y="13193268"/>
          <a:ext cx="8382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72441</xdr:rowOff>
    </xdr:from>
    <xdr:to>
      <xdr:col>81</xdr:col>
      <xdr:colOff>50800</xdr:colOff>
      <xdr:row>77</xdr:row>
      <xdr:rowOff>4141</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4592300" y="13102641"/>
          <a:ext cx="889000" cy="1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72441</xdr:rowOff>
    </xdr:from>
    <xdr:to>
      <xdr:col>76</xdr:col>
      <xdr:colOff>114300</xdr:colOff>
      <xdr:row>76</xdr:row>
      <xdr:rowOff>106451</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3703300" y="13102641"/>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106451</xdr:rowOff>
    </xdr:from>
    <xdr:to>
      <xdr:col>71</xdr:col>
      <xdr:colOff>177800</xdr:colOff>
      <xdr:row>76</xdr:row>
      <xdr:rowOff>107392</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2814300" y="1313665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112268</xdr:rowOff>
    </xdr:from>
    <xdr:to>
      <xdr:col>85</xdr:col>
      <xdr:colOff>177800</xdr:colOff>
      <xdr:row>77</xdr:row>
      <xdr:rowOff>42418</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6268700" y="131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90695</xdr:rowOff>
    </xdr:from>
    <xdr:ext cx="534377" cy="259045"/>
    <xdr:sp macro="" textlink="">
      <xdr:nvSpPr>
        <xdr:cNvPr id="651" name="公債費該当値テキスト">
          <a:extLst>
            <a:ext uri="{FF2B5EF4-FFF2-40B4-BE49-F238E27FC236}">
              <a16:creationId xmlns="" xmlns:a16="http://schemas.microsoft.com/office/drawing/2014/main" id="{00000000-0008-0000-0600-00008B020000}"/>
            </a:ext>
          </a:extLst>
        </xdr:cNvPr>
        <xdr:cNvSpPr txBox="1"/>
      </xdr:nvSpPr>
      <xdr:spPr>
        <a:xfrm>
          <a:off x="16370300" y="131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124791</xdr:rowOff>
    </xdr:from>
    <xdr:to>
      <xdr:col>81</xdr:col>
      <xdr:colOff>101600</xdr:colOff>
      <xdr:row>77</xdr:row>
      <xdr:rowOff>54941</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5430500" y="13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46068</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5214111" y="132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21641</xdr:rowOff>
    </xdr:from>
    <xdr:to>
      <xdr:col>76</xdr:col>
      <xdr:colOff>165100</xdr:colOff>
      <xdr:row>76</xdr:row>
      <xdr:rowOff>123241</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4541500" y="13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139768</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325111" y="128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55651</xdr:rowOff>
    </xdr:from>
    <xdr:to>
      <xdr:col>72</xdr:col>
      <xdr:colOff>38100</xdr:colOff>
      <xdr:row>76</xdr:row>
      <xdr:rowOff>157251</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3652500" y="130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148378</xdr:rowOff>
    </xdr:from>
    <xdr:ext cx="534377"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436111" y="131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56592</xdr:rowOff>
    </xdr:from>
    <xdr:to>
      <xdr:col>67</xdr:col>
      <xdr:colOff>101600</xdr:colOff>
      <xdr:row>76</xdr:row>
      <xdr:rowOff>158192</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2763500" y="13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3268</xdr:rowOff>
    </xdr:from>
    <xdr:ext cx="534377"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547111" y="128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6632</xdr:rowOff>
    </xdr:from>
    <xdr:to>
      <xdr:col>85</xdr:col>
      <xdr:colOff>127000</xdr:colOff>
      <xdr:row>97</xdr:row>
      <xdr:rowOff>170790</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5481300" y="16637282"/>
          <a:ext cx="838200" cy="16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170790</xdr:rowOff>
    </xdr:from>
    <xdr:to>
      <xdr:col>81</xdr:col>
      <xdr:colOff>50800</xdr:colOff>
      <xdr:row>98</xdr:row>
      <xdr:rowOff>49037</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4592300" y="16801440"/>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49037</xdr:rowOff>
    </xdr:from>
    <xdr:to>
      <xdr:col>76</xdr:col>
      <xdr:colOff>114300</xdr:colOff>
      <xdr:row>98</xdr:row>
      <xdr:rowOff>107102</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3703300" y="16851137"/>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96974</xdr:rowOff>
    </xdr:from>
    <xdr:to>
      <xdr:col>71</xdr:col>
      <xdr:colOff>177800</xdr:colOff>
      <xdr:row>98</xdr:row>
      <xdr:rowOff>107102</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2814300" y="16899074"/>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127282</xdr:rowOff>
    </xdr:from>
    <xdr:to>
      <xdr:col>85</xdr:col>
      <xdr:colOff>177800</xdr:colOff>
      <xdr:row>97</xdr:row>
      <xdr:rowOff>57432</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6268700" y="165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150159</xdr:rowOff>
    </xdr:from>
    <xdr:ext cx="534377" cy="259045"/>
    <xdr:sp macro="" textlink="">
      <xdr:nvSpPr>
        <xdr:cNvPr id="706" name="積立金該当値テキスト">
          <a:extLst>
            <a:ext uri="{FF2B5EF4-FFF2-40B4-BE49-F238E27FC236}">
              <a16:creationId xmlns="" xmlns:a16="http://schemas.microsoft.com/office/drawing/2014/main" id="{00000000-0008-0000-0600-0000C2020000}"/>
            </a:ext>
          </a:extLst>
        </xdr:cNvPr>
        <xdr:cNvSpPr txBox="1"/>
      </xdr:nvSpPr>
      <xdr:spPr>
        <a:xfrm>
          <a:off x="16370300" y="1643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119990</xdr:rowOff>
    </xdr:from>
    <xdr:to>
      <xdr:col>81</xdr:col>
      <xdr:colOff>101600</xdr:colOff>
      <xdr:row>98</xdr:row>
      <xdr:rowOff>50140</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5430500" y="167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41267</xdr:rowOff>
    </xdr:from>
    <xdr:ext cx="469744"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5246428" y="168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169687</xdr:rowOff>
    </xdr:from>
    <xdr:to>
      <xdr:col>76</xdr:col>
      <xdr:colOff>165100</xdr:colOff>
      <xdr:row>98</xdr:row>
      <xdr:rowOff>99837</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4541500" y="168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90964</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4357428" y="168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56302</xdr:rowOff>
    </xdr:from>
    <xdr:to>
      <xdr:col>72</xdr:col>
      <xdr:colOff>38100</xdr:colOff>
      <xdr:row>98</xdr:row>
      <xdr:rowOff>157902</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3652500" y="168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149029</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3468428" y="1695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46174</xdr:rowOff>
    </xdr:from>
    <xdr:to>
      <xdr:col>67</xdr:col>
      <xdr:colOff>101600</xdr:colOff>
      <xdr:row>98</xdr:row>
      <xdr:rowOff>147774</xdr:rowOff>
    </xdr:to>
    <xdr:sp macro="" textlink="">
      <xdr:nvSpPr>
        <xdr:cNvPr id="713" name="楕円 712">
          <a:extLst>
            <a:ext uri="{FF2B5EF4-FFF2-40B4-BE49-F238E27FC236}">
              <a16:creationId xmlns="" xmlns:a16="http://schemas.microsoft.com/office/drawing/2014/main" id="{00000000-0008-0000-0600-0000C9020000}"/>
            </a:ext>
          </a:extLst>
        </xdr:cNvPr>
        <xdr:cNvSpPr/>
      </xdr:nvSpPr>
      <xdr:spPr>
        <a:xfrm>
          <a:off x="12763500" y="168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138901</xdr:rowOff>
    </xdr:from>
    <xdr:ext cx="469744"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2579428" y="169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122174</xdr:rowOff>
    </xdr:from>
    <xdr:to>
      <xdr:col>116</xdr:col>
      <xdr:colOff>63500</xdr:colOff>
      <xdr:row>38</xdr:row>
      <xdr:rowOff>132652</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1323300" y="6637274"/>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122174</xdr:rowOff>
    </xdr:from>
    <xdr:to>
      <xdr:col>111</xdr:col>
      <xdr:colOff>177800</xdr:colOff>
      <xdr:row>39</xdr:row>
      <xdr:rowOff>13780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20434300" y="6637274"/>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115888</xdr:rowOff>
    </xdr:from>
    <xdr:to>
      <xdr:col>107</xdr:col>
      <xdr:colOff>50800</xdr:colOff>
      <xdr:row>39</xdr:row>
      <xdr:rowOff>13780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9545300" y="663098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115888</xdr:rowOff>
    </xdr:from>
    <xdr:to>
      <xdr:col>102</xdr:col>
      <xdr:colOff>114300</xdr:colOff>
      <xdr:row>38</xdr:row>
      <xdr:rowOff>154940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flipV="1">
          <a:off x="18656300" y="663098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81852</xdr:rowOff>
    </xdr:from>
    <xdr:to>
      <xdr:col>116</xdr:col>
      <xdr:colOff>114300</xdr:colOff>
      <xdr:row>39</xdr:row>
      <xdr:rowOff>12002</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21107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168229</xdr:rowOff>
    </xdr:from>
    <xdr:ext cx="378565" cy="259045"/>
    <xdr:sp macro="" textlink="">
      <xdr:nvSpPr>
        <xdr:cNvPr id="763" name="投資及び出資金該当値テキスト">
          <a:extLst>
            <a:ext uri="{FF2B5EF4-FFF2-40B4-BE49-F238E27FC236}">
              <a16:creationId xmlns="" xmlns:a16="http://schemas.microsoft.com/office/drawing/2014/main" id="{00000000-0008-0000-0600-0000FB020000}"/>
            </a:ext>
          </a:extLst>
        </xdr:cNvPr>
        <xdr:cNvSpPr txBox="1"/>
      </xdr:nvSpPr>
      <xdr:spPr>
        <a:xfrm>
          <a:off x="22212300" y="651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71374</xdr:rowOff>
    </xdr:from>
    <xdr:to>
      <xdr:col>112</xdr:col>
      <xdr:colOff>38100</xdr:colOff>
      <xdr:row>39</xdr:row>
      <xdr:rowOff>1524</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1272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164101</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1134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134430</xdr:rowOff>
    </xdr:from>
    <xdr:to>
      <xdr:col>107</xdr:col>
      <xdr:colOff>101600</xdr:colOff>
      <xdr:row>39</xdr:row>
      <xdr:rowOff>64580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20383500" y="66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65088</xdr:rowOff>
    </xdr:from>
    <xdr:to>
      <xdr:col>102</xdr:col>
      <xdr:colOff>165100</xdr:colOff>
      <xdr:row>38</xdr:row>
      <xdr:rowOff>166688</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9494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157815</xdr:rowOff>
    </xdr:from>
    <xdr:ext cx="378565"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9356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70" name="楕円 769">
          <a:extLst>
            <a:ext uri="{FF2B5EF4-FFF2-40B4-BE49-F238E27FC236}">
              <a16:creationId xmlns="" xmlns:a16="http://schemas.microsoft.com/office/drawing/2014/main" id="{00000000-0008-0000-0600-000002030000}"/>
            </a:ext>
          </a:extLst>
        </xdr:cNvPr>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25417</xdr:rowOff>
    </xdr:from>
    <xdr:ext cx="378565"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467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160663</xdr:rowOff>
    </xdr:from>
    <xdr:to>
      <xdr:col>116</xdr:col>
      <xdr:colOff>63500</xdr:colOff>
      <xdr:row>77</xdr:row>
      <xdr:rowOff>15044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1323300" y="13190863"/>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160663</xdr:rowOff>
    </xdr:from>
    <xdr:to>
      <xdr:col>111</xdr:col>
      <xdr:colOff>177800</xdr:colOff>
      <xdr:row>77</xdr:row>
      <xdr:rowOff>4163</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3190863"/>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129825</xdr:rowOff>
    </xdr:from>
    <xdr:to>
      <xdr:col>107</xdr:col>
      <xdr:colOff>50800</xdr:colOff>
      <xdr:row>77</xdr:row>
      <xdr:rowOff>4163</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9545300" y="12988575"/>
          <a:ext cx="889000" cy="2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129825</xdr:rowOff>
    </xdr:from>
    <xdr:to>
      <xdr:col>102</xdr:col>
      <xdr:colOff>114300</xdr:colOff>
      <xdr:row>75</xdr:row>
      <xdr:rowOff>143358</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2988575"/>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135694</xdr:rowOff>
    </xdr:from>
    <xdr:to>
      <xdr:col>116</xdr:col>
      <xdr:colOff>114300</xdr:colOff>
      <xdr:row>77</xdr:row>
      <xdr:rowOff>65844</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1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114121</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31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109863</xdr:rowOff>
    </xdr:from>
    <xdr:to>
      <xdr:col>112</xdr:col>
      <xdr:colOff>38100</xdr:colOff>
      <xdr:row>77</xdr:row>
      <xdr:rowOff>40013</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1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31140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32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124813</xdr:rowOff>
    </xdr:from>
    <xdr:to>
      <xdr:col>107</xdr:col>
      <xdr:colOff>101600</xdr:colOff>
      <xdr:row>77</xdr:row>
      <xdr:rowOff>54963</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46090</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32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79025</xdr:rowOff>
    </xdr:from>
    <xdr:to>
      <xdr:col>102</xdr:col>
      <xdr:colOff>165100</xdr:colOff>
      <xdr:row>76</xdr:row>
      <xdr:rowOff>9175</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29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25702</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27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92558</xdr:rowOff>
    </xdr:from>
    <xdr:to>
      <xdr:col>98</xdr:col>
      <xdr:colOff>38100</xdr:colOff>
      <xdr:row>76</xdr:row>
      <xdr:rowOff>22709</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2951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39235</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7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住民一人あたりの決算額は</a:t>
          </a:r>
          <a:r>
            <a:rPr kumimoji="1" lang="en-US" altLang="ja-JP" sz="1300">
              <a:latin typeface="ＭＳ Ｐゴシック" panose="020B0600070205080204" pitchFamily="50" charset="-128"/>
              <a:ea typeface="ＭＳ Ｐゴシック" panose="020B0600070205080204" pitchFamily="50" charset="-128"/>
            </a:rPr>
            <a:t>375,713</a:t>
          </a:r>
          <a:r>
            <a:rPr kumimoji="1" lang="ja-JP" altLang="en-US" sz="1300">
              <a:latin typeface="ＭＳ Ｐゴシック" panose="020B0600070205080204" pitchFamily="50" charset="-128"/>
              <a:ea typeface="ＭＳ Ｐゴシック" panose="020B0600070205080204" pitchFamily="50" charset="-128"/>
            </a:rPr>
            <a:t>円（前年は</a:t>
          </a:r>
          <a:r>
            <a:rPr kumimoji="1" lang="en-US" altLang="ja-JP" sz="1300">
              <a:latin typeface="ＭＳ Ｐゴシック" panose="020B0600070205080204" pitchFamily="50" charset="-128"/>
              <a:ea typeface="ＭＳ Ｐゴシック" panose="020B0600070205080204" pitchFamily="50" charset="-128"/>
            </a:rPr>
            <a:t>333,373</a:t>
          </a:r>
          <a:r>
            <a:rPr kumimoji="1" lang="ja-JP" altLang="en-US" sz="1300">
              <a:latin typeface="ＭＳ Ｐゴシック" panose="020B0600070205080204" pitchFamily="50" charset="-128"/>
              <a:ea typeface="ＭＳ Ｐゴシック" panose="020B0600070205080204" pitchFamily="50" charset="-128"/>
            </a:rPr>
            <a:t>円）となった。増額した主な理由については、扶助費、普通建設事業費（うち更新整備）の増である。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ず、扶助費については、私立保育園運営費や障害児施設給付費等の増によるもので、例年増加傾向にある。次に、普通建設事業（うち更新整備）については、老朽化した市営住宅を建て替えるため、市営住宅建設事業を実施したことにより大幅な増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59,694
58,601
45.51
22,694,293
22,427,814
221,521
11,690,907
18,495,912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69748</xdr:rowOff>
    </xdr:from>
    <xdr:to>
      <xdr:col>24</xdr:col>
      <xdr:colOff>63500</xdr:colOff>
      <xdr:row>34</xdr:row>
      <xdr:rowOff>95352</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899048"/>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69748</xdr:rowOff>
    </xdr:from>
    <xdr:to>
      <xdr:col>19</xdr:col>
      <xdr:colOff>177800</xdr:colOff>
      <xdr:row>34</xdr:row>
      <xdr:rowOff>77064</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589904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77064</xdr:rowOff>
    </xdr:from>
    <xdr:to>
      <xdr:col>15</xdr:col>
      <xdr:colOff>50800</xdr:colOff>
      <xdr:row>34</xdr:row>
      <xdr:rowOff>128727</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5906364"/>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34</xdr:row>
      <xdr:rowOff>128727</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5747258"/>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44552</xdr:rowOff>
    </xdr:from>
    <xdr:to>
      <xdr:col>24</xdr:col>
      <xdr:colOff>114300</xdr:colOff>
      <xdr:row>34</xdr:row>
      <xdr:rowOff>146152</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67429</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7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18948</xdr:rowOff>
    </xdr:from>
    <xdr:to>
      <xdr:col>20</xdr:col>
      <xdr:colOff>38100</xdr:colOff>
      <xdr:row>34</xdr:row>
      <xdr:rowOff>120548</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137075</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6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26264</xdr:rowOff>
    </xdr:from>
    <xdr:to>
      <xdr:col>15</xdr:col>
      <xdr:colOff>101600</xdr:colOff>
      <xdr:row>34</xdr:row>
      <xdr:rowOff>127864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8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144391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6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77927</xdr:rowOff>
    </xdr:from>
    <xdr:to>
      <xdr:col>10</xdr:col>
      <xdr:colOff>165100</xdr:colOff>
      <xdr:row>35</xdr:row>
      <xdr:rowOff>8077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24604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38608</xdr:rowOff>
    </xdr:from>
    <xdr:to>
      <xdr:col>6</xdr:col>
      <xdr:colOff>38100</xdr:colOff>
      <xdr:row>33</xdr:row>
      <xdr:rowOff>140208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156735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125031</xdr:rowOff>
    </xdr:from>
    <xdr:to>
      <xdr:col>24</xdr:col>
      <xdr:colOff>63500</xdr:colOff>
      <xdr:row>56</xdr:row>
      <xdr:rowOff>117278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9554781"/>
          <a:ext cx="8382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117278</xdr:rowOff>
    </xdr:from>
    <xdr:to>
      <xdr:col>19</xdr:col>
      <xdr:colOff>177800</xdr:colOff>
      <xdr:row>57</xdr:row>
      <xdr:rowOff>97619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9718478"/>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97619</xdr:rowOff>
    </xdr:from>
    <xdr:to>
      <xdr:col>15</xdr:col>
      <xdr:colOff>50800</xdr:colOff>
      <xdr:row>57</xdr:row>
      <xdr:rowOff>168351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9870269"/>
          <a:ext cx="889000" cy="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47727</xdr:rowOff>
    </xdr:from>
    <xdr:to>
      <xdr:col>10</xdr:col>
      <xdr:colOff>114300</xdr:colOff>
      <xdr:row>57</xdr:row>
      <xdr:rowOff>168351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1130300" y="9820377"/>
          <a:ext cx="889000" cy="1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74231</xdr:rowOff>
    </xdr:from>
    <xdr:to>
      <xdr:col>24</xdr:col>
      <xdr:colOff>114300</xdr:colOff>
      <xdr:row>56</xdr:row>
      <xdr:rowOff>4381</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95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97108</xdr:rowOff>
    </xdr:from>
    <xdr:ext cx="534377"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3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66478</xdr:rowOff>
    </xdr:from>
    <xdr:to>
      <xdr:col>20</xdr:col>
      <xdr:colOff>38100</xdr:colOff>
      <xdr:row>56</xdr:row>
      <xdr:rowOff>168078</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96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159205</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530111" y="97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46819</xdr:rowOff>
    </xdr:from>
    <xdr:to>
      <xdr:col>15</xdr:col>
      <xdr:colOff>101600</xdr:colOff>
      <xdr:row>57</xdr:row>
      <xdr:rowOff>148419</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98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139546</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41111" y="99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117551</xdr:rowOff>
    </xdr:from>
    <xdr:to>
      <xdr:col>10</xdr:col>
      <xdr:colOff>165100</xdr:colOff>
      <xdr:row>58</xdr:row>
      <xdr:rowOff>47701</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98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38828</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52111" y="99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168377</xdr:rowOff>
    </xdr:from>
    <xdr:to>
      <xdr:col>6</xdr:col>
      <xdr:colOff>38100</xdr:colOff>
      <xdr:row>57</xdr:row>
      <xdr:rowOff>98527</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97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89654</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63111" y="9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62661</xdr:rowOff>
    </xdr:from>
    <xdr:to>
      <xdr:col>24</xdr:col>
      <xdr:colOff>63500</xdr:colOff>
      <xdr:row>77</xdr:row>
      <xdr:rowOff>21862</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3797300" y="13092861"/>
          <a:ext cx="838200" cy="1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164171</xdr:rowOff>
    </xdr:from>
    <xdr:to>
      <xdr:col>19</xdr:col>
      <xdr:colOff>177800</xdr:colOff>
      <xdr:row>77</xdr:row>
      <xdr:rowOff>21862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2908300" y="13194371"/>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164171</xdr:rowOff>
    </xdr:from>
    <xdr:to>
      <xdr:col>15</xdr:col>
      <xdr:colOff>50800</xdr:colOff>
      <xdr:row>77</xdr:row>
      <xdr:rowOff>79524</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019300" y="13194371"/>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79524</xdr:rowOff>
    </xdr:from>
    <xdr:to>
      <xdr:col>10</xdr:col>
      <xdr:colOff>114300</xdr:colOff>
      <xdr:row>77</xdr:row>
      <xdr:rowOff>106204</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281174"/>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11861</xdr:rowOff>
    </xdr:from>
    <xdr:to>
      <xdr:col>24</xdr:col>
      <xdr:colOff>114300</xdr:colOff>
      <xdr:row>76</xdr:row>
      <xdr:rowOff>113461</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161738</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0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142512</xdr:rowOff>
    </xdr:from>
    <xdr:to>
      <xdr:col>20</xdr:col>
      <xdr:colOff>38100</xdr:colOff>
      <xdr:row>77</xdr:row>
      <xdr:rowOff>72662</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31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63789</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326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113371</xdr:rowOff>
    </xdr:from>
    <xdr:to>
      <xdr:col>15</xdr:col>
      <xdr:colOff>101600</xdr:colOff>
      <xdr:row>77</xdr:row>
      <xdr:rowOff>43521</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31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28724</xdr:rowOff>
    </xdr:from>
    <xdr:to>
      <xdr:col>10</xdr:col>
      <xdr:colOff>165100</xdr:colOff>
      <xdr:row>77</xdr:row>
      <xdr:rowOff>130324</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2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121451</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33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55404</xdr:rowOff>
    </xdr:from>
    <xdr:to>
      <xdr:col>6</xdr:col>
      <xdr:colOff>38100</xdr:colOff>
      <xdr:row>77</xdr:row>
      <xdr:rowOff>157004</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2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148131</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3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68393</xdr:rowOff>
    </xdr:from>
    <xdr:to>
      <xdr:col>24</xdr:col>
      <xdr:colOff>63500</xdr:colOff>
      <xdr:row>98</xdr:row>
      <xdr:rowOff>91091</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3797300" y="16870493"/>
          <a:ext cx="8382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68393</xdr:rowOff>
    </xdr:from>
    <xdr:to>
      <xdr:col>19</xdr:col>
      <xdr:colOff>177800</xdr:colOff>
      <xdr:row>98</xdr:row>
      <xdr:rowOff>103156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908300" y="16870493"/>
          <a:ext cx="8890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93996</xdr:rowOff>
    </xdr:from>
    <xdr:to>
      <xdr:col>15</xdr:col>
      <xdr:colOff>50800</xdr:colOff>
      <xdr:row>98</xdr:row>
      <xdr:rowOff>103156</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2019300" y="16896096"/>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93996</xdr:rowOff>
    </xdr:from>
    <xdr:to>
      <xdr:col>10</xdr:col>
      <xdr:colOff>114300</xdr:colOff>
      <xdr:row>98</xdr:row>
      <xdr:rowOff>111353</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896096"/>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40291</xdr:rowOff>
    </xdr:from>
    <xdr:to>
      <xdr:col>24</xdr:col>
      <xdr:colOff>114300</xdr:colOff>
      <xdr:row>98</xdr:row>
      <xdr:rowOff>141891</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8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18718</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82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17593</xdr:rowOff>
    </xdr:from>
    <xdr:to>
      <xdr:col>20</xdr:col>
      <xdr:colOff>38100</xdr:colOff>
      <xdr:row>98</xdr:row>
      <xdr:rowOff>119193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8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135720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59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52356</xdr:rowOff>
    </xdr:from>
    <xdr:to>
      <xdr:col>15</xdr:col>
      <xdr:colOff>101600</xdr:colOff>
      <xdr:row>98</xdr:row>
      <xdr:rowOff>153956</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8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145083</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9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43196</xdr:rowOff>
    </xdr:from>
    <xdr:to>
      <xdr:col>10</xdr:col>
      <xdr:colOff>165100</xdr:colOff>
      <xdr:row>98</xdr:row>
      <xdr:rowOff>144796</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8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135923</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9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60553</xdr:rowOff>
    </xdr:from>
    <xdr:to>
      <xdr:col>6</xdr:col>
      <xdr:colOff>38100</xdr:colOff>
      <xdr:row>98</xdr:row>
      <xdr:rowOff>162153</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153280</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70358</xdr:rowOff>
    </xdr:from>
    <xdr:to>
      <xdr:col>55</xdr:col>
      <xdr:colOff>0</xdr:colOff>
      <xdr:row>38</xdr:row>
      <xdr:rowOff>70739</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5854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70739</xdr:rowOff>
    </xdr:from>
    <xdr:to>
      <xdr:col>50</xdr:col>
      <xdr:colOff>114300</xdr:colOff>
      <xdr:row>38</xdr:row>
      <xdr:rowOff>80264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5858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71120</xdr:rowOff>
    </xdr:from>
    <xdr:to>
      <xdr:col>45</xdr:col>
      <xdr:colOff>177800</xdr:colOff>
      <xdr:row>38</xdr:row>
      <xdr:rowOff>80264</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7861300" y="6586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162179</xdr:rowOff>
    </xdr:from>
    <xdr:to>
      <xdr:col>41</xdr:col>
      <xdr:colOff>50800</xdr:colOff>
      <xdr:row>38</xdr:row>
      <xdr:rowOff>71120</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50582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19558</xdr:rowOff>
    </xdr:from>
    <xdr:to>
      <xdr:col>55</xdr:col>
      <xdr:colOff>50800</xdr:colOff>
      <xdr:row>38</xdr:row>
      <xdr:rowOff>121158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169435</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19939</xdr:rowOff>
    </xdr:from>
    <xdr:to>
      <xdr:col>50</xdr:col>
      <xdr:colOff>165100</xdr:colOff>
      <xdr:row>38</xdr:row>
      <xdr:rowOff>121539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112666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50017" y="662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29464</xdr:rowOff>
    </xdr:from>
    <xdr:to>
      <xdr:col>46</xdr:col>
      <xdr:colOff>38100</xdr:colOff>
      <xdr:row>38</xdr:row>
      <xdr:rowOff>131064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122191</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61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20320</xdr:rowOff>
    </xdr:from>
    <xdr:to>
      <xdr:col>41</xdr:col>
      <xdr:colOff>101600</xdr:colOff>
      <xdr:row>38</xdr:row>
      <xdr:rowOff>121920</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113047</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72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111379</xdr:rowOff>
    </xdr:from>
    <xdr:to>
      <xdr:col>36</xdr:col>
      <xdr:colOff>165100</xdr:colOff>
      <xdr:row>38</xdr:row>
      <xdr:rowOff>41529</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32656</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32353</xdr:rowOff>
    </xdr:from>
    <xdr:to>
      <xdr:col>55</xdr:col>
      <xdr:colOff>0</xdr:colOff>
      <xdr:row>58</xdr:row>
      <xdr:rowOff>52470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9639300" y="9976453"/>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41973</xdr:rowOff>
    </xdr:from>
    <xdr:to>
      <xdr:col>50</xdr:col>
      <xdr:colOff>114300</xdr:colOff>
      <xdr:row>58</xdr:row>
      <xdr:rowOff>52470</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8750300" y="9986073"/>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41973</xdr:rowOff>
    </xdr:from>
    <xdr:to>
      <xdr:col>45</xdr:col>
      <xdr:colOff>177800</xdr:colOff>
      <xdr:row>58</xdr:row>
      <xdr:rowOff>48660</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7861300" y="9986073"/>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48660</xdr:rowOff>
    </xdr:from>
    <xdr:to>
      <xdr:col>41</xdr:col>
      <xdr:colOff>50800</xdr:colOff>
      <xdr:row>58</xdr:row>
      <xdr:rowOff>55594</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99276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153003</xdr:rowOff>
    </xdr:from>
    <xdr:to>
      <xdr:col>55</xdr:col>
      <xdr:colOff>50800</xdr:colOff>
      <xdr:row>58</xdr:row>
      <xdr:rowOff>83153</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9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4430</xdr:rowOff>
    </xdr:from>
    <xdr:ext cx="469744"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7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1670</xdr:rowOff>
    </xdr:from>
    <xdr:to>
      <xdr:col>50</xdr:col>
      <xdr:colOff>165100</xdr:colOff>
      <xdr:row>58</xdr:row>
      <xdr:rowOff>103270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99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119797</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404428" y="972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162623</xdr:rowOff>
    </xdr:from>
    <xdr:to>
      <xdr:col>46</xdr:col>
      <xdr:colOff>38100</xdr:colOff>
      <xdr:row>58</xdr:row>
      <xdr:rowOff>92773</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109300</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515428" y="971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169310</xdr:rowOff>
    </xdr:from>
    <xdr:to>
      <xdr:col>41</xdr:col>
      <xdr:colOff>101600</xdr:colOff>
      <xdr:row>58</xdr:row>
      <xdr:rowOff>99460</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99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115987</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626428" y="97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4794</xdr:rowOff>
    </xdr:from>
    <xdr:to>
      <xdr:col>36</xdr:col>
      <xdr:colOff>165100</xdr:colOff>
      <xdr:row>58</xdr:row>
      <xdr:rowOff>106394</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99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122921</xdr:rowOff>
    </xdr:from>
    <xdr:ext cx="469744"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37428" y="97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138785</xdr:rowOff>
    </xdr:from>
    <xdr:to>
      <xdr:col>55</xdr:col>
      <xdr:colOff>0</xdr:colOff>
      <xdr:row>78</xdr:row>
      <xdr:rowOff>139776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51188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138785</xdr:rowOff>
    </xdr:from>
    <xdr:to>
      <xdr:col>50</xdr:col>
      <xdr:colOff>114300</xdr:colOff>
      <xdr:row>78</xdr:row>
      <xdr:rowOff>139167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5118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92684</xdr:rowOff>
    </xdr:from>
    <xdr:to>
      <xdr:col>45</xdr:col>
      <xdr:colOff>177800</xdr:colOff>
      <xdr:row>78</xdr:row>
      <xdr:rowOff>139167</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7861300" y="13465784"/>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92684</xdr:rowOff>
    </xdr:from>
    <xdr:to>
      <xdr:col>41</xdr:col>
      <xdr:colOff>50800</xdr:colOff>
      <xdr:row>78</xdr:row>
      <xdr:rowOff>109753</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46578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88976</xdr:rowOff>
    </xdr:from>
    <xdr:to>
      <xdr:col>55</xdr:col>
      <xdr:colOff>50800</xdr:colOff>
      <xdr:row>79</xdr:row>
      <xdr:rowOff>19126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3903</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87985</xdr:rowOff>
    </xdr:from>
    <xdr:to>
      <xdr:col>50</xdr:col>
      <xdr:colOff>165100</xdr:colOff>
      <xdr:row>79</xdr:row>
      <xdr:rowOff>18135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9262</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404428"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41884</xdr:rowOff>
    </xdr:from>
    <xdr:to>
      <xdr:col>41</xdr:col>
      <xdr:colOff>101600</xdr:colOff>
      <xdr:row>78</xdr:row>
      <xdr:rowOff>143484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134611</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58953</xdr:rowOff>
    </xdr:from>
    <xdr:to>
      <xdr:col>36</xdr:col>
      <xdr:colOff>165100</xdr:colOff>
      <xdr:row>78</xdr:row>
      <xdr:rowOff>160553</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151680</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1946</xdr:rowOff>
    </xdr:from>
    <xdr:to>
      <xdr:col>55</xdr:col>
      <xdr:colOff>0</xdr:colOff>
      <xdr:row>97</xdr:row>
      <xdr:rowOff>155862</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632596"/>
          <a:ext cx="838200" cy="1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140965</xdr:rowOff>
    </xdr:from>
    <xdr:to>
      <xdr:col>50</xdr:col>
      <xdr:colOff>114300</xdr:colOff>
      <xdr:row>97</xdr:row>
      <xdr:rowOff>155862</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8750300" y="16771615"/>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132431</xdr:rowOff>
    </xdr:from>
    <xdr:to>
      <xdr:col>45</xdr:col>
      <xdr:colOff>177800</xdr:colOff>
      <xdr:row>97</xdr:row>
      <xdr:rowOff>140965</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76308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87130</xdr:rowOff>
    </xdr:from>
    <xdr:to>
      <xdr:col>41</xdr:col>
      <xdr:colOff>50800</xdr:colOff>
      <xdr:row>97</xdr:row>
      <xdr:rowOff>132431</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717780"/>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122596</xdr:rowOff>
    </xdr:from>
    <xdr:to>
      <xdr:col>55</xdr:col>
      <xdr:colOff>50800</xdr:colOff>
      <xdr:row>97</xdr:row>
      <xdr:rowOff>52746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5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145473</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4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105062</xdr:rowOff>
    </xdr:from>
    <xdr:to>
      <xdr:col>50</xdr:col>
      <xdr:colOff>165100</xdr:colOff>
      <xdr:row>98</xdr:row>
      <xdr:rowOff>35212</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26339</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90165</xdr:rowOff>
    </xdr:from>
    <xdr:to>
      <xdr:col>46</xdr:col>
      <xdr:colOff>38100</xdr:colOff>
      <xdr:row>98</xdr:row>
      <xdr:rowOff>20315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7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11442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8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81631</xdr:rowOff>
    </xdr:from>
    <xdr:to>
      <xdr:col>41</xdr:col>
      <xdr:colOff>101600</xdr:colOff>
      <xdr:row>98</xdr:row>
      <xdr:rowOff>11781</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2908</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8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36330</xdr:rowOff>
    </xdr:from>
    <xdr:to>
      <xdr:col>36</xdr:col>
      <xdr:colOff>165100</xdr:colOff>
      <xdr:row>97</xdr:row>
      <xdr:rowOff>137930</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6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129057</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7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139014</xdr:rowOff>
    </xdr:from>
    <xdr:to>
      <xdr:col>85</xdr:col>
      <xdr:colOff>127000</xdr:colOff>
      <xdr:row>38</xdr:row>
      <xdr:rowOff>160411</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5481300" y="6654114"/>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160411</xdr:rowOff>
    </xdr:from>
    <xdr:to>
      <xdr:col>81</xdr:col>
      <xdr:colOff>50800</xdr:colOff>
      <xdr:row>39</xdr:row>
      <xdr:rowOff>2677</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4592300" y="667551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2677</xdr:rowOff>
    </xdr:from>
    <xdr:to>
      <xdr:col>76</xdr:col>
      <xdr:colOff>114300</xdr:colOff>
      <xdr:row>39</xdr:row>
      <xdr:rowOff>31710</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3703300" y="6689227"/>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84379</xdr:rowOff>
    </xdr:from>
    <xdr:to>
      <xdr:col>71</xdr:col>
      <xdr:colOff>177800</xdr:colOff>
      <xdr:row>39</xdr:row>
      <xdr:rowOff>31710</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2814300" y="6599479"/>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88214</xdr:rowOff>
    </xdr:from>
    <xdr:to>
      <xdr:col>85</xdr:col>
      <xdr:colOff>177800</xdr:colOff>
      <xdr:row>39</xdr:row>
      <xdr:rowOff>18364</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6268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3141</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109611</xdr:rowOff>
    </xdr:from>
    <xdr:to>
      <xdr:col>81</xdr:col>
      <xdr:colOff>101600</xdr:colOff>
      <xdr:row>39</xdr:row>
      <xdr:rowOff>39761</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5430500" y="66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30888</xdr:rowOff>
    </xdr:from>
    <xdr:ext cx="469744"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46428" y="67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123327</xdr:rowOff>
    </xdr:from>
    <xdr:to>
      <xdr:col>76</xdr:col>
      <xdr:colOff>165100</xdr:colOff>
      <xdr:row>39</xdr:row>
      <xdr:rowOff>53477</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4541500" y="66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44604</xdr:rowOff>
    </xdr:from>
    <xdr:ext cx="469744"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57428" y="6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152360</xdr:rowOff>
    </xdr:from>
    <xdr:to>
      <xdr:col>72</xdr:col>
      <xdr:colOff>38100</xdr:colOff>
      <xdr:row>39</xdr:row>
      <xdr:rowOff>82510</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3652500" y="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73637</xdr:rowOff>
    </xdr:from>
    <xdr:ext cx="469744"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68428" y="676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33579</xdr:rowOff>
    </xdr:from>
    <xdr:to>
      <xdr:col>67</xdr:col>
      <xdr:colOff>101600</xdr:colOff>
      <xdr:row>38</xdr:row>
      <xdr:rowOff>135179</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2763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126306</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66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103562</xdr:rowOff>
    </xdr:from>
    <xdr:to>
      <xdr:col>85</xdr:col>
      <xdr:colOff>127000</xdr:colOff>
      <xdr:row>56</xdr:row>
      <xdr:rowOff>105467</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70476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170028</xdr:rowOff>
    </xdr:from>
    <xdr:to>
      <xdr:col>81</xdr:col>
      <xdr:colOff>50800</xdr:colOff>
      <xdr:row>56</xdr:row>
      <xdr:rowOff>105467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4592300" y="9599778"/>
          <a:ext cx="889000" cy="1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150902</xdr:rowOff>
    </xdr:from>
    <xdr:to>
      <xdr:col>76</xdr:col>
      <xdr:colOff>114300</xdr:colOff>
      <xdr:row>55</xdr:row>
      <xdr:rowOff>170028</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3703300" y="9409202"/>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150902</xdr:rowOff>
    </xdr:from>
    <xdr:to>
      <xdr:col>71</xdr:col>
      <xdr:colOff>177800</xdr:colOff>
      <xdr:row>57</xdr:row>
      <xdr:rowOff>5759</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409202"/>
          <a:ext cx="889000" cy="3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52762</xdr:rowOff>
    </xdr:from>
    <xdr:to>
      <xdr:col>85</xdr:col>
      <xdr:colOff>177800</xdr:colOff>
      <xdr:row>56</xdr:row>
      <xdr:rowOff>154362</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31189</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6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54667</xdr:rowOff>
    </xdr:from>
    <xdr:to>
      <xdr:col>81</xdr:col>
      <xdr:colOff>101600</xdr:colOff>
      <xdr:row>56</xdr:row>
      <xdr:rowOff>156267</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1344</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9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119228</xdr:rowOff>
    </xdr:from>
    <xdr:to>
      <xdr:col>76</xdr:col>
      <xdr:colOff>165100</xdr:colOff>
      <xdr:row>56</xdr:row>
      <xdr:rowOff>49378</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5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65905</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100102</xdr:rowOff>
    </xdr:from>
    <xdr:to>
      <xdr:col>72</xdr:col>
      <xdr:colOff>38100</xdr:colOff>
      <xdr:row>55</xdr:row>
      <xdr:rowOff>30252</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46779</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126409</xdr:rowOff>
    </xdr:from>
    <xdr:to>
      <xdr:col>67</xdr:col>
      <xdr:colOff>101600</xdr:colOff>
      <xdr:row>57</xdr:row>
      <xdr:rowOff>56559</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7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47686</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8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129947</xdr:rowOff>
    </xdr:from>
    <xdr:to>
      <xdr:col>85</xdr:col>
      <xdr:colOff>127000</xdr:colOff>
      <xdr:row>78</xdr:row>
      <xdr:rowOff>161037</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503047"/>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161037</xdr:rowOff>
    </xdr:from>
    <xdr:to>
      <xdr:col>81</xdr:col>
      <xdr:colOff>50800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4592300" y="135341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31038</xdr:rowOff>
    </xdr:from>
    <xdr:to>
      <xdr:col>76</xdr:col>
      <xdr:colOff>114300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3703300" y="1357558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31038</xdr:rowOff>
    </xdr:from>
    <xdr:to>
      <xdr:col>71</xdr:col>
      <xdr:colOff>177800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2814300" y="1357558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79147</xdr:rowOff>
    </xdr:from>
    <xdr:to>
      <xdr:col>85</xdr:col>
      <xdr:colOff>177800</xdr:colOff>
      <xdr:row>79</xdr:row>
      <xdr:rowOff>9297</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4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469744"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110237</xdr:rowOff>
    </xdr:from>
    <xdr:to>
      <xdr:col>81</xdr:col>
      <xdr:colOff>101600</xdr:colOff>
      <xdr:row>79</xdr:row>
      <xdr:rowOff>40387</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31514</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2017" y="1357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151688</xdr:rowOff>
    </xdr:from>
    <xdr:to>
      <xdr:col>72</xdr:col>
      <xdr:colOff>38100</xdr:colOff>
      <xdr:row>79</xdr:row>
      <xdr:rowOff>81838</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72965</xdr:rowOff>
    </xdr:from>
    <xdr:ext cx="378565"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514017" y="136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163068</xdr:rowOff>
    </xdr:from>
    <xdr:to>
      <xdr:col>85</xdr:col>
      <xdr:colOff>127000</xdr:colOff>
      <xdr:row>97</xdr:row>
      <xdr:rowOff>4141</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622268"/>
          <a:ext cx="8382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72441</xdr:rowOff>
    </xdr:from>
    <xdr:to>
      <xdr:col>81</xdr:col>
      <xdr:colOff>50800</xdr:colOff>
      <xdr:row>97</xdr:row>
      <xdr:rowOff>4141</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4592300" y="16531641"/>
          <a:ext cx="889000" cy="1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72441</xdr:rowOff>
    </xdr:from>
    <xdr:to>
      <xdr:col>76</xdr:col>
      <xdr:colOff>114300</xdr:colOff>
      <xdr:row>96</xdr:row>
      <xdr:rowOff>106451</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531641"/>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106451</xdr:rowOff>
    </xdr:from>
    <xdr:to>
      <xdr:col>71</xdr:col>
      <xdr:colOff>177800</xdr:colOff>
      <xdr:row>96</xdr:row>
      <xdr:rowOff>107392</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2814300" y="1656565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112268</xdr:rowOff>
    </xdr:from>
    <xdr:to>
      <xdr:col>85</xdr:col>
      <xdr:colOff>177800</xdr:colOff>
      <xdr:row>97</xdr:row>
      <xdr:rowOff>42418</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5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90695</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5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124791</xdr:rowOff>
    </xdr:from>
    <xdr:to>
      <xdr:col>81</xdr:col>
      <xdr:colOff>101600</xdr:colOff>
      <xdr:row>97</xdr:row>
      <xdr:rowOff>54941</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46068</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6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21641</xdr:rowOff>
    </xdr:from>
    <xdr:to>
      <xdr:col>76</xdr:col>
      <xdr:colOff>165100</xdr:colOff>
      <xdr:row>96</xdr:row>
      <xdr:rowOff>123241</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4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139768</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2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55651</xdr:rowOff>
    </xdr:from>
    <xdr:to>
      <xdr:col>72</xdr:col>
      <xdr:colOff>38100</xdr:colOff>
      <xdr:row>96</xdr:row>
      <xdr:rowOff>157251</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5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148378</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6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56592</xdr:rowOff>
    </xdr:from>
    <xdr:to>
      <xdr:col>67</xdr:col>
      <xdr:colOff>101600</xdr:colOff>
      <xdr:row>96</xdr:row>
      <xdr:rowOff>158192</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5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3269</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2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総務費については、ふるさと納税推進事業やプレミアム付き商品券事業等による増、民生費は私立保育園運営費や障害児施設給付費等による増となっている。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特に大幅な増額となっているのは、土木費で前年比６６．５％の伸びとなっている。市営住宅建設事業や橋梁維持補修事業の増が主な要因となっている。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令和元年度に財政調整基金を</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億円取り崩して、令和元年度末の財政調整基金残高は</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4,099</a:t>
          </a:r>
          <a:r>
            <a:rPr kumimoji="1" lang="ja-JP" altLang="en-US" sz="1300">
              <a:latin typeface="ＭＳ ゴシック" pitchFamily="49" charset="-128"/>
              <a:ea typeface="ＭＳ ゴシック" pitchFamily="49" charset="-128"/>
            </a:rPr>
            <a:t>万円となった。取り崩した理由として、各種交付金が約５千万円減となったことや、扶助費が約３億７千万円の増、公債費が約６千万円の増、投資的経費が約１６億円の増等が挙げられる。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しかしながら、約１億１千万円を積み立てることができたため、実質収支、実質単年度収支はそれぞれ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2,152</a:t>
          </a:r>
          <a:r>
            <a:rPr kumimoji="1" lang="ja-JP" altLang="en-US" sz="1300">
              <a:latin typeface="ＭＳ ゴシック" pitchFamily="49" charset="-128"/>
              <a:ea typeface="ＭＳ ゴシック" pitchFamily="49" charset="-128"/>
            </a:rPr>
            <a:t>万円（前年度比＋</a:t>
          </a:r>
          <a:r>
            <a:rPr kumimoji="1" lang="en-US" altLang="ja-JP" sz="1300">
              <a:latin typeface="ＭＳ ゴシック" pitchFamily="49" charset="-128"/>
              <a:ea typeface="ＭＳ ゴシック" pitchFamily="49" charset="-128"/>
            </a:rPr>
            <a:t>365</a:t>
          </a:r>
          <a:r>
            <a:rPr kumimoji="1" lang="ja-JP" altLang="en-US" sz="1300">
              <a:latin typeface="ＭＳ ゴシック" pitchFamily="49" charset="-128"/>
              <a:ea typeface="ＭＳ ゴシック" pitchFamily="49" charset="-128"/>
            </a:rPr>
            <a:t>万円）、△</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8,311</a:t>
          </a:r>
          <a:r>
            <a:rPr kumimoji="1" lang="ja-JP" altLang="en-US" sz="1300">
              <a:latin typeface="ＭＳ ゴシック" pitchFamily="49" charset="-128"/>
              <a:ea typeface="ＭＳ ゴシック" pitchFamily="49" charset="-128"/>
            </a:rPr>
            <a:t>万円（前年度比＋</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6,345</a:t>
          </a:r>
          <a:r>
            <a:rPr kumimoji="1" lang="ja-JP" altLang="en-US" sz="1300">
              <a:latin typeface="ＭＳ ゴシック" pitchFamily="49" charset="-128"/>
              <a:ea typeface="ＭＳ ゴシック" pitchFamily="49" charset="-128"/>
            </a:rPr>
            <a:t>万円）となった。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年度まで実質赤字を計上していた国民健康保険事業特別会計は、令和元年度で黒字へ転換した。これで一般会計等の全ての会計において実質黒字となっており、全会計連結での実質収支は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8,242</a:t>
          </a:r>
          <a:r>
            <a:rPr kumimoji="1" lang="ja-JP" altLang="en-US" sz="1400">
              <a:latin typeface="ＭＳ ゴシック" pitchFamily="49" charset="-128"/>
              <a:ea typeface="ＭＳ ゴシック" pitchFamily="49" charset="-128"/>
            </a:rPr>
            <a:t>万円の黒字で、前年度の実質収支より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4,967</a:t>
          </a:r>
          <a:r>
            <a:rPr kumimoji="1" lang="ja-JP" altLang="en-US" sz="1400">
              <a:latin typeface="ＭＳ ゴシック" pitchFamily="49" charset="-128"/>
              <a:ea typeface="ＭＳ ゴシック" pitchFamily="49" charset="-128"/>
            </a:rPr>
            <a:t>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国民健康保険事業特別会計の実質黒字を継続させるため、特定健診や特定保健指導の推進、ジェネリック医薬品の普及促進等により、今後も医療費適正化を図っていく。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22694293</v>
      </c>
      <c r="BO4" s="431"/>
      <c r="BP4" s="431"/>
      <c r="BQ4" s="431"/>
      <c r="BR4" s="431"/>
      <c r="BS4" s="431"/>
      <c r="BT4" s="431"/>
      <c r="BU4" s="432"/>
      <c r="BV4" s="430">
        <v>20174945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1.9</v>
      </c>
      <c r="CU4" s="437"/>
      <c r="CV4" s="437"/>
      <c r="CW4" s="437"/>
      <c r="CX4" s="437"/>
      <c r="CY4" s="437"/>
      <c r="CZ4" s="437"/>
      <c r="DA4" s="438"/>
      <c r="DB4" s="436">
        <v>1.9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22427814</v>
      </c>
      <c r="BO5" s="468"/>
      <c r="BP5" s="468"/>
      <c r="BQ5" s="468"/>
      <c r="BR5" s="468"/>
      <c r="BS5" s="468"/>
      <c r="BT5" s="468"/>
      <c r="BU5" s="469"/>
      <c r="BV5" s="467">
        <v>19914049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98.5</v>
      </c>
      <c r="CU5" s="465"/>
      <c r="CV5" s="465"/>
      <c r="CW5" s="465"/>
      <c r="CX5" s="465"/>
      <c r="CY5" s="465"/>
      <c r="CZ5" s="465"/>
      <c r="DA5" s="466"/>
      <c r="DB5" s="464">
        <v>98.6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266479</v>
      </c>
      <c r="BO6" s="468"/>
      <c r="BP6" s="468"/>
      <c r="BQ6" s="468"/>
      <c r="BR6" s="468"/>
      <c r="BS6" s="468"/>
      <c r="BT6" s="468"/>
      <c r="BU6" s="469"/>
      <c r="BV6" s="467">
        <v>260896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104.4</v>
      </c>
      <c r="CU6" s="505"/>
      <c r="CV6" s="505"/>
      <c r="CW6" s="505"/>
      <c r="CX6" s="505"/>
      <c r="CY6" s="505"/>
      <c r="CZ6" s="505"/>
      <c r="DA6" s="506"/>
      <c r="DB6" s="504">
        <v>105.5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44958</v>
      </c>
      <c r="BO7" s="468"/>
      <c r="BP7" s="468"/>
      <c r="BQ7" s="468"/>
      <c r="BR7" s="468"/>
      <c r="BS7" s="468"/>
      <c r="BT7" s="468"/>
      <c r="BU7" s="469"/>
      <c r="BV7" s="467">
        <v>43027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11690907</v>
      </c>
      <c r="CU7" s="468"/>
      <c r="CV7" s="468"/>
      <c r="CW7" s="468"/>
      <c r="CX7" s="468"/>
      <c r="CY7" s="468"/>
      <c r="CZ7" s="468"/>
      <c r="DA7" s="469"/>
      <c r="DB7" s="467">
        <v>11641064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221521</v>
      </c>
      <c r="BO8" s="468"/>
      <c r="BP8" s="468"/>
      <c r="BQ8" s="468"/>
      <c r="BR8" s="468"/>
      <c r="BS8" s="468"/>
      <c r="BT8" s="468"/>
      <c r="BU8" s="469"/>
      <c r="BV8" s="467">
        <v>217869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0.68</v>
      </c>
      <c r="CU8" s="508"/>
      <c r="CV8" s="508"/>
      <c r="CW8" s="508"/>
      <c r="CX8" s="508"/>
      <c r="CY8" s="508"/>
      <c r="CZ8" s="508"/>
      <c r="DA8" s="509"/>
      <c r="DB8" s="507">
        <v>0.67</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57983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3652</v>
      </c>
      <c r="BO9" s="468"/>
      <c r="BP9" s="468"/>
      <c r="BQ9" s="468"/>
      <c r="BR9" s="468"/>
      <c r="BS9" s="468"/>
      <c r="BT9" s="468"/>
      <c r="BU9" s="469"/>
      <c r="BV9" s="467">
        <v>-50146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13.9</v>
      </c>
      <c r="CU9" s="465"/>
      <c r="CV9" s="465"/>
      <c r="CW9" s="465"/>
      <c r="CX9" s="465"/>
      <c r="CY9" s="465"/>
      <c r="CZ9" s="465"/>
      <c r="DA9" s="466"/>
      <c r="DB9" s="464">
        <v>13.5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58499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113236</v>
      </c>
      <c r="BO10" s="468"/>
      <c r="BP10" s="468"/>
      <c r="BQ10" s="468"/>
      <c r="BR10" s="468"/>
      <c r="BS10" s="468"/>
      <c r="BT10" s="468"/>
      <c r="BU10" s="469"/>
      <c r="BV10" s="467">
        <v>3585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59694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500000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58601</v>
      </c>
      <c r="S13" s="552"/>
      <c r="T13" s="552"/>
      <c r="U13" s="552"/>
      <c r="V13" s="553"/>
      <c r="W13" s="483" t="s">
        <v>138</v>
      </c>
      <c r="X13" s="484"/>
      <c r="Y13" s="484"/>
      <c r="Z13" s="484"/>
      <c r="AA13" s="484"/>
      <c r="AB13" s="474"/>
      <c r="AC13" s="518">
        <v>1002</v>
      </c>
      <c r="AD13" s="519"/>
      <c r="AE13" s="519"/>
      <c r="AF13" s="519"/>
      <c r="AG13" s="561"/>
      <c r="AH13" s="518">
        <v>987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-283112</v>
      </c>
      <c r="BO13" s="468"/>
      <c r="BP13" s="468"/>
      <c r="BQ13" s="468"/>
      <c r="BR13" s="468"/>
      <c r="BS13" s="468"/>
      <c r="BT13" s="468"/>
      <c r="BU13" s="469"/>
      <c r="BV13" s="467">
        <v>-546561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9.1</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59735</v>
      </c>
      <c r="S14" s="552"/>
      <c r="T14" s="552"/>
      <c r="U14" s="552"/>
      <c r="V14" s="553"/>
      <c r="W14" s="457"/>
      <c r="X14" s="458"/>
      <c r="Y14" s="458"/>
      <c r="Z14" s="458"/>
      <c r="AA14" s="458"/>
      <c r="AB14" s="447"/>
      <c r="AC14" s="554">
        <v>4</v>
      </c>
      <c r="AD14" s="555"/>
      <c r="AE14" s="555"/>
      <c r="AF14" s="555"/>
      <c r="AG14" s="556"/>
      <c r="AH14" s="554">
        <v>3.9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41.5</v>
      </c>
      <c r="CU14" s="566"/>
      <c r="CV14" s="566"/>
      <c r="CW14" s="566"/>
      <c r="CX14" s="566"/>
      <c r="CY14" s="566"/>
      <c r="CZ14" s="566"/>
      <c r="DA14" s="567"/>
      <c r="DB14" s="565">
        <v>41.9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137</v>
      </c>
      <c r="N15" s="559"/>
      <c r="O15" s="559"/>
      <c r="P15" s="559"/>
      <c r="Q15" s="560"/>
      <c r="R15" s="551">
        <v>58719</v>
      </c>
      <c r="S15" s="552"/>
      <c r="T15" s="552"/>
      <c r="U15" s="552"/>
      <c r="V15" s="553"/>
      <c r="W15" s="483" t="s">
        <v>145</v>
      </c>
      <c r="X15" s="484"/>
      <c r="Y15" s="484"/>
      <c r="Z15" s="484"/>
      <c r="AA15" s="484"/>
      <c r="AB15" s="474"/>
      <c r="AC15" s="518">
        <v>4318</v>
      </c>
      <c r="AD15" s="519"/>
      <c r="AE15" s="519"/>
      <c r="AF15" s="519"/>
      <c r="AG15" s="561"/>
      <c r="AH15" s="518">
        <v>4098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6270057</v>
      </c>
      <c r="BO15" s="431"/>
      <c r="BP15" s="431"/>
      <c r="BQ15" s="431"/>
      <c r="BR15" s="431"/>
      <c r="BS15" s="431"/>
      <c r="BT15" s="431"/>
      <c r="BU15" s="432"/>
      <c r="BV15" s="430">
        <v>6259316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17.100000000000001</v>
      </c>
      <c r="AD16" s="555"/>
      <c r="AE16" s="555"/>
      <c r="AF16" s="555"/>
      <c r="AG16" s="556"/>
      <c r="AH16" s="554">
        <v>16.3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9330677</v>
      </c>
      <c r="BO16" s="468"/>
      <c r="BP16" s="468"/>
      <c r="BQ16" s="468"/>
      <c r="BR16" s="468"/>
      <c r="BS16" s="468"/>
      <c r="BT16" s="468"/>
      <c r="BU16" s="469"/>
      <c r="BV16" s="467">
        <v>9175341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19956</v>
      </c>
      <c r="AD17" s="519"/>
      <c r="AE17" s="519"/>
      <c r="AF17" s="519"/>
      <c r="AG17" s="561"/>
      <c r="AH17" s="518">
        <v>19992</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7973363</v>
      </c>
      <c r="BO17" s="468"/>
      <c r="BP17" s="468"/>
      <c r="BQ17" s="468"/>
      <c r="BR17" s="468"/>
      <c r="BS17" s="468"/>
      <c r="BT17" s="468"/>
      <c r="BU17" s="469"/>
      <c r="BV17" s="467">
        <v>7961891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45.51</v>
      </c>
      <c r="M18" s="583"/>
      <c r="N18" s="583"/>
      <c r="O18" s="583"/>
      <c r="P18" s="583"/>
      <c r="Q18" s="583"/>
      <c r="R18" s="584"/>
      <c r="S18" s="584"/>
      <c r="T18" s="584"/>
      <c r="U18" s="584"/>
      <c r="V18" s="585"/>
      <c r="W18" s="485"/>
      <c r="X18" s="486"/>
      <c r="Y18" s="486"/>
      <c r="Z18" s="486"/>
      <c r="AA18" s="486"/>
      <c r="AB18" s="477"/>
      <c r="AC18" s="586">
        <v>79</v>
      </c>
      <c r="AD18" s="587"/>
      <c r="AE18" s="587"/>
      <c r="AF18" s="587"/>
      <c r="AG18" s="588"/>
      <c r="AH18" s="586">
        <v>79.7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11686150</v>
      </c>
      <c r="BO18" s="468"/>
      <c r="BP18" s="468"/>
      <c r="BQ18" s="468"/>
      <c r="BR18" s="468"/>
      <c r="BS18" s="468"/>
      <c r="BT18" s="468"/>
      <c r="BU18" s="469"/>
      <c r="BV18" s="467">
        <v>11465830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1274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13142935</v>
      </c>
      <c r="BO19" s="468"/>
      <c r="BP19" s="468"/>
      <c r="BQ19" s="468"/>
      <c r="BR19" s="468"/>
      <c r="BS19" s="468"/>
      <c r="BT19" s="468"/>
      <c r="BU19" s="469"/>
      <c r="BV19" s="467">
        <v>13091713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20964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18495912</v>
      </c>
      <c r="BO23" s="468"/>
      <c r="BP23" s="468"/>
      <c r="BQ23" s="468"/>
      <c r="BR23" s="468"/>
      <c r="BS23" s="468"/>
      <c r="BT23" s="468"/>
      <c r="BU23" s="469"/>
      <c r="BV23" s="467">
        <v>17771404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8100</v>
      </c>
      <c r="R24" s="519"/>
      <c r="S24" s="519"/>
      <c r="T24" s="519"/>
      <c r="U24" s="519"/>
      <c r="V24" s="561"/>
      <c r="W24" s="620"/>
      <c r="X24" s="608"/>
      <c r="Y24" s="609"/>
      <c r="Z24" s="517" t="s">
        <v>169</v>
      </c>
      <c r="AA24" s="497"/>
      <c r="AB24" s="497"/>
      <c r="AC24" s="497"/>
      <c r="AD24" s="497"/>
      <c r="AE24" s="497"/>
      <c r="AF24" s="497"/>
      <c r="AG24" s="498"/>
      <c r="AH24" s="518">
        <v>312</v>
      </c>
      <c r="AI24" s="519"/>
      <c r="AJ24" s="519"/>
      <c r="AK24" s="519"/>
      <c r="AL24" s="561"/>
      <c r="AM24" s="518">
        <v>960024</v>
      </c>
      <c r="AN24" s="519"/>
      <c r="AO24" s="519"/>
      <c r="AP24" s="519"/>
      <c r="AQ24" s="519"/>
      <c r="AR24" s="561"/>
      <c r="AS24" s="518">
        <v>3077</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17559077</v>
      </c>
      <c r="BO24" s="468"/>
      <c r="BP24" s="468"/>
      <c r="BQ24" s="468"/>
      <c r="BR24" s="468"/>
      <c r="BS24" s="468"/>
      <c r="BT24" s="468"/>
      <c r="BU24" s="469"/>
      <c r="BV24" s="467">
        <v>17076027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6960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128</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2110375</v>
      </c>
      <c r="BO25" s="431"/>
      <c r="BP25" s="431"/>
      <c r="BQ25" s="431"/>
      <c r="BR25" s="431"/>
      <c r="BS25" s="431"/>
      <c r="BT25" s="431"/>
      <c r="BU25" s="432"/>
      <c r="BV25" s="430">
        <v>3608039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6384</v>
      </c>
      <c r="R26" s="519"/>
      <c r="S26" s="519"/>
      <c r="T26" s="519"/>
      <c r="U26" s="519"/>
      <c r="V26" s="561"/>
      <c r="W26" s="620"/>
      <c r="X26" s="608"/>
      <c r="Y26" s="609"/>
      <c r="Z26" s="517" t="s">
        <v>176</v>
      </c>
      <c r="AA26" s="630"/>
      <c r="AB26" s="630"/>
      <c r="AC26" s="630"/>
      <c r="AD26" s="630"/>
      <c r="AE26" s="630"/>
      <c r="AF26" s="630"/>
      <c r="AG26" s="631"/>
      <c r="AH26" s="518">
        <v>23</v>
      </c>
      <c r="AI26" s="519"/>
      <c r="AJ26" s="519"/>
      <c r="AK26" s="519"/>
      <c r="AL26" s="561"/>
      <c r="AM26" s="518">
        <v>79488</v>
      </c>
      <c r="AN26" s="519"/>
      <c r="AO26" s="519"/>
      <c r="AP26" s="519"/>
      <c r="AQ26" s="519"/>
      <c r="AR26" s="561"/>
      <c r="AS26" s="518">
        <v>3456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4992</v>
      </c>
      <c r="R27" s="519"/>
      <c r="S27" s="519"/>
      <c r="T27" s="519"/>
      <c r="U27" s="519"/>
      <c r="V27" s="561"/>
      <c r="W27" s="620"/>
      <c r="X27" s="608"/>
      <c r="Y27" s="609"/>
      <c r="Z27" s="517" t="s">
        <v>179</v>
      </c>
      <c r="AA27" s="497"/>
      <c r="AB27" s="497"/>
      <c r="AC27" s="497"/>
      <c r="AD27" s="497"/>
      <c r="AE27" s="497"/>
      <c r="AF27" s="497"/>
      <c r="AG27" s="498"/>
      <c r="AH27" s="518">
        <v>11</v>
      </c>
      <c r="AI27" s="519"/>
      <c r="AJ27" s="519"/>
      <c r="AK27" s="519"/>
      <c r="AL27" s="561"/>
      <c r="AM27" s="518">
        <v>33608</v>
      </c>
      <c r="AN27" s="519"/>
      <c r="AO27" s="519"/>
      <c r="AP27" s="519"/>
      <c r="AQ27" s="519"/>
      <c r="AR27" s="561"/>
      <c r="AS27" s="518">
        <v>3055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21955</v>
      </c>
      <c r="BO27" s="644"/>
      <c r="BP27" s="644"/>
      <c r="BQ27" s="644"/>
      <c r="BR27" s="644"/>
      <c r="BS27" s="644"/>
      <c r="BT27" s="644"/>
      <c r="BU27" s="645"/>
      <c r="BV27" s="643">
        <v>152076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4464</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173</v>
      </c>
      <c r="AN28" s="519"/>
      <c r="AO28" s="519"/>
      <c r="AP28" s="519"/>
      <c r="AQ28" s="519"/>
      <c r="AR28" s="561"/>
      <c r="AS28" s="518" t="s">
        <v>127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1440992</v>
      </c>
      <c r="BO28" s="431"/>
      <c r="BP28" s="431"/>
      <c r="BQ28" s="431"/>
      <c r="BR28" s="431"/>
      <c r="BS28" s="431"/>
      <c r="BT28" s="431"/>
      <c r="BU28" s="432"/>
      <c r="BV28" s="430">
        <v>1727756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16</v>
      </c>
      <c r="M29" s="519"/>
      <c r="N29" s="519"/>
      <c r="O29" s="519"/>
      <c r="P29" s="561"/>
      <c r="Q29" s="518">
        <v>4224</v>
      </c>
      <c r="R29" s="519"/>
      <c r="S29" s="519"/>
      <c r="T29" s="519"/>
      <c r="U29" s="519"/>
      <c r="V29" s="561"/>
      <c r="W29" s="621"/>
      <c r="X29" s="622"/>
      <c r="Y29" s="623"/>
      <c r="Z29" s="517" t="s">
        <v>185</v>
      </c>
      <c r="AA29" s="497"/>
      <c r="AB29" s="497"/>
      <c r="AC29" s="497"/>
      <c r="AD29" s="497"/>
      <c r="AE29" s="497"/>
      <c r="AF29" s="497"/>
      <c r="AG29" s="498"/>
      <c r="AH29" s="518">
        <v>323</v>
      </c>
      <c r="AI29" s="519"/>
      <c r="AJ29" s="519"/>
      <c r="AK29" s="519"/>
      <c r="AL29" s="561"/>
      <c r="AM29" s="518">
        <v>993632</v>
      </c>
      <c r="AN29" s="519"/>
      <c r="AO29" s="519"/>
      <c r="AP29" s="519"/>
      <c r="AQ29" s="519"/>
      <c r="AR29" s="561"/>
      <c r="AS29" s="518">
        <v>3076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45910</v>
      </c>
      <c r="BO29" s="468"/>
      <c r="BP29" s="468"/>
      <c r="BQ29" s="468"/>
      <c r="BR29" s="468"/>
      <c r="BS29" s="468"/>
      <c r="BT29" s="468"/>
      <c r="BU29" s="469"/>
      <c r="BV29" s="467">
        <v>45909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1395034</v>
      </c>
      <c r="BO30" s="644"/>
      <c r="BP30" s="644"/>
      <c r="BQ30" s="644"/>
      <c r="BR30" s="644"/>
      <c r="BS30" s="644"/>
      <c r="BT30" s="644"/>
      <c r="BU30" s="645"/>
      <c r="BV30" s="643">
        <v>1139511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197</v>
      </c>
      <c r="AN33" s="491"/>
      <c r="AO33" s="456" t="s">
        <v>195</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小郡市国民健康保険事業特別会計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小郡市下水道事業会計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小郡市工業団地整備事業特別会計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両筑衛生施設組合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小郡市土地開発公社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小郡市住宅新築資金等貸付事業特別会計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小郡市後期高齢者医療特別会計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久留米市外三市町高等学校組合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小郡市介護保険事業特別会計（介護保険事業勘定）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福岡県市町村消防団員等公務災害補償組合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小郡市介護保険事業特別会計（介護サービス事業勘定）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福岡県市町村職員退職手当組合（一般会計）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福岡県市町村職員退職手当組合（基金特別会計）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久留米広域市町村圏事務組合（一般会計）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久留米広域市町村圏事務組合（ふるさと振興事業特別会計）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久留米広域市町村圏事務組合（小児救急医療支援事業特別会計）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久留米広域市町村圏事務組合（広域消防特別会計）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筑紫野・基山・小郡清掃施設組合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TDCJItugwq2Onk208biNpXkBoOpHzaD+wdjvXv5z6+ps8ZSkGb3aIGLjJurJN2I+EnKJsTNt/lUV6DvMMu230w==" saltValue="VUbCUnMCoaKtrN0Ldouq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8" t="s">
        <v>556</v>
      </c>
      <c r="D34" s="1248"/>
      <c r="E34" s="1249"/>
      <c r="F34" s="32" t="s">
        <v>519</v>
      </c>
      <c r="G34" s="33" t="s">
        <v>519</v>
      </c>
      <c r="H34" s="33">
        <v>3.86</v>
      </c>
      <c r="I34" s="33">
        <v>2.86</v>
      </c>
      <c r="J34" s="34">
        <v>3.36</v>
      </c>
      <c r="K34" s="22"/>
      <c r="L34" s="22"/>
      <c r="M34" s="22"/>
      <c r="N34" s="22"/>
      <c r="O34" s="22"/>
      <c r="P34" s="22"/>
    </row>
    <row r="35" spans="1:16" ht="39" customHeight="1">
      <c r="A35" s="22"/>
      <c r="B35" s="35"/>
      <c r="C35" s="1242" t="s">
        <v>557</v>
      </c>
      <c r="D35" s="1243"/>
      <c r="E35" s="1244"/>
      <c r="F35" s="36">
        <v>6.86</v>
      </c>
      <c r="G35" s="37">
        <v>3.76</v>
      </c>
      <c r="H35" s="37">
        <v>2.21</v>
      </c>
      <c r="I35" s="37">
        <v>1.78</v>
      </c>
      <c r="J35" s="38">
        <v>1.8</v>
      </c>
      <c r="K35" s="22"/>
      <c r="L35" s="22"/>
      <c r="M35" s="22"/>
      <c r="N35" s="22"/>
      <c r="O35" s="22"/>
      <c r="P35" s="22"/>
    </row>
    <row r="36" spans="1:16" ht="39" customHeight="1">
      <c r="A36" s="22"/>
      <c r="B36" s="35"/>
      <c r="C36" s="1242" t="s">
        <v>558</v>
      </c>
      <c r="D36" s="1243"/>
      <c r="E36" s="1244"/>
      <c r="F36" s="36" t="s">
        <v>559</v>
      </c>
      <c r="G36" s="37" t="s">
        <v>560</v>
      </c>
      <c r="H36" s="37" t="s">
        <v>561</v>
      </c>
      <c r="I36" s="37" t="s">
        <v>562</v>
      </c>
      <c r="J36" s="38">
        <v>0.98</v>
      </c>
      <c r="K36" s="22"/>
      <c r="L36" s="22"/>
      <c r="M36" s="22"/>
      <c r="N36" s="22"/>
      <c r="O36" s="22"/>
      <c r="P36" s="22"/>
    </row>
    <row r="37" spans="1:16" ht="39" customHeight="1">
      <c r="A37" s="22"/>
      <c r="B37" s="35"/>
      <c r="C37" s="1242" t="s">
        <v>563</v>
      </c>
      <c r="D37" s="1243"/>
      <c r="E37" s="1244"/>
      <c r="F37" s="36">
        <v>1</v>
      </c>
      <c r="G37" s="37">
        <v>0.74</v>
      </c>
      <c r="H37" s="37">
        <v>0.54</v>
      </c>
      <c r="I37" s="37">
        <v>0.3</v>
      </c>
      <c r="J37" s="38">
        <v>0.59</v>
      </c>
      <c r="K37" s="22"/>
      <c r="L37" s="22"/>
      <c r="M37" s="22"/>
      <c r="N37" s="22"/>
      <c r="O37" s="22"/>
      <c r="P37" s="22"/>
    </row>
    <row r="38" spans="1:16" ht="39" customHeight="1">
      <c r="A38" s="22"/>
      <c r="B38" s="35"/>
      <c r="C38" s="1242" t="s">
        <v>564</v>
      </c>
      <c r="D38" s="1243"/>
      <c r="E38" s="1244"/>
      <c r="F38" s="36">
        <v>0</v>
      </c>
      <c r="G38" s="37">
        <v>0</v>
      </c>
      <c r="H38" s="37">
        <v>0.4</v>
      </c>
      <c r="I38" s="37">
        <v>0.39</v>
      </c>
      <c r="J38" s="38">
        <v>0.39</v>
      </c>
      <c r="K38" s="22"/>
      <c r="L38" s="22"/>
      <c r="M38" s="22"/>
      <c r="N38" s="22"/>
      <c r="O38" s="22"/>
      <c r="P38" s="22"/>
    </row>
    <row r="39" spans="1:16" ht="39" customHeight="1">
      <c r="A39" s="22"/>
      <c r="B39" s="35"/>
      <c r="C39" s="1242" t="s">
        <v>565</v>
      </c>
      <c r="D39" s="1243"/>
      <c r="E39" s="1244"/>
      <c r="F39" s="36">
        <v>0.21</v>
      </c>
      <c r="G39" s="37">
        <v>0.21</v>
      </c>
      <c r="H39" s="37">
        <v>0.23</v>
      </c>
      <c r="I39" s="37">
        <v>0.22</v>
      </c>
      <c r="J39" s="38">
        <v>0.23</v>
      </c>
      <c r="K39" s="22"/>
      <c r="L39" s="22"/>
      <c r="M39" s="22"/>
      <c r="N39" s="22"/>
      <c r="O39" s="22"/>
      <c r="P39" s="22"/>
    </row>
    <row r="40" spans="1:16" ht="39" customHeight="1">
      <c r="A40" s="22"/>
      <c r="B40" s="35"/>
      <c r="C40" s="1242" t="s">
        <v>566</v>
      </c>
      <c r="D40" s="1243"/>
      <c r="E40" s="1244"/>
      <c r="F40" s="36">
        <v>0.08</v>
      </c>
      <c r="G40" s="37">
        <v>0.09</v>
      </c>
      <c r="H40" s="37">
        <v>0.09</v>
      </c>
      <c r="I40" s="37">
        <v>0.09</v>
      </c>
      <c r="J40" s="38">
        <v>0.09</v>
      </c>
      <c r="K40" s="22"/>
      <c r="L40" s="22"/>
      <c r="M40" s="22"/>
      <c r="N40" s="22"/>
      <c r="O40" s="22"/>
      <c r="P40" s="22"/>
    </row>
    <row r="41" spans="1:16" ht="39" customHeight="1">
      <c r="A41" s="22"/>
      <c r="B41" s="35"/>
      <c r="C41" s="1242" t="s">
        <v>567</v>
      </c>
      <c r="D41" s="1243"/>
      <c r="E41" s="1244"/>
      <c r="F41" s="36">
        <v>0.15</v>
      </c>
      <c r="G41" s="37">
        <v>0.14000000000000001</v>
      </c>
      <c r="H41" s="37">
        <v>0.15</v>
      </c>
      <c r="I41" s="37">
        <v>0.09</v>
      </c>
      <c r="J41" s="38">
        <v>7.0000000000000007E-2</v>
      </c>
      <c r="K41" s="22"/>
      <c r="L41" s="22"/>
      <c r="M41" s="22"/>
      <c r="N41" s="22"/>
      <c r="O41" s="22"/>
      <c r="P41" s="22"/>
    </row>
    <row r="42" spans="1:16" ht="39" customHeight="1">
      <c r="A42" s="22"/>
      <c r="B42" s="39"/>
      <c r="C42" s="1242" t="s">
        <v>568</v>
      </c>
      <c r="D42" s="1243"/>
      <c r="E42" s="1244"/>
      <c r="F42" s="36" t="s">
        <v>519</v>
      </c>
      <c r="G42" s="37" t="s">
        <v>519</v>
      </c>
      <c r="H42" s="37" t="s">
        <v>519</v>
      </c>
      <c r="I42" s="37" t="s">
        <v>519</v>
      </c>
      <c r="J42" s="38" t="s">
        <v>519</v>
      </c>
      <c r="K42" s="22"/>
      <c r="L42" s="22"/>
      <c r="M42" s="22"/>
      <c r="N42" s="22"/>
      <c r="O42" s="22"/>
      <c r="P42" s="22"/>
    </row>
    <row r="43" spans="1:16" ht="39" customHeight="1" thickBot="1">
      <c r="A43" s="22"/>
      <c r="B43" s="40"/>
      <c r="C43" s="1245" t="s">
        <v>569</v>
      </c>
      <c r="D43" s="1246"/>
      <c r="E43" s="1247"/>
      <c r="F43" s="41">
        <v>0.01</v>
      </c>
      <c r="G43" s="42">
        <v>0.02</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UvxrJYB/zjBV1O36yPfqQ3W5GVUWwqgUffKGysSypsQ3US2PfN8XyiZ2a8KbIGxBWc1fC53brkMrrcqS8YA9A==" saltValue="v6EijgVtGBjiUespQCTt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50" t="s">
        <v>11</v>
      </c>
      <c r="C45" s="1251"/>
      <c r="D45" s="58"/>
      <c r="E45" s="1256" t="s">
        <v>12</v>
      </c>
      <c r="F45" s="1256"/>
      <c r="G45" s="1256"/>
      <c r="H45" s="1256"/>
      <c r="I45" s="1256"/>
      <c r="J45" s="1257"/>
      <c r="K45" s="59">
        <v>2108</v>
      </c>
      <c r="L45" s="60">
        <v>2115</v>
      </c>
      <c r="M45" s="60">
        <v>2084</v>
      </c>
      <c r="N45" s="60">
        <v>1802</v>
      </c>
      <c r="O45" s="61">
        <v>1860</v>
      </c>
      <c r="P45" s="48"/>
      <c r="Q45" s="48"/>
      <c r="R45" s="48"/>
      <c r="S45" s="48"/>
      <c r="T45" s="48"/>
      <c r="U45" s="48"/>
    </row>
    <row r="46" spans="1:21" ht="30.75" customHeight="1">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c r="A48" s="48"/>
      <c r="B48" s="1252"/>
      <c r="C48" s="1253"/>
      <c r="D48" s="62"/>
      <c r="E48" s="1258" t="s">
        <v>15</v>
      </c>
      <c r="F48" s="1258"/>
      <c r="G48" s="1258"/>
      <c r="H48" s="1258"/>
      <c r="I48" s="1258"/>
      <c r="J48" s="1259"/>
      <c r="K48" s="63">
        <v>596</v>
      </c>
      <c r="L48" s="64">
        <v>544</v>
      </c>
      <c r="M48" s="64">
        <v>566</v>
      </c>
      <c r="N48" s="64">
        <v>294</v>
      </c>
      <c r="O48" s="65">
        <v>361</v>
      </c>
      <c r="P48" s="48"/>
      <c r="Q48" s="48"/>
      <c r="R48" s="48"/>
      <c r="S48" s="48"/>
      <c r="T48" s="48"/>
      <c r="U48" s="48"/>
    </row>
    <row r="49" spans="1:21" ht="30.75" customHeight="1">
      <c r="A49" s="48"/>
      <c r="B49" s="1252"/>
      <c r="C49" s="1253"/>
      <c r="D49" s="62"/>
      <c r="E49" s="1258" t="s">
        <v>16</v>
      </c>
      <c r="F49" s="1258"/>
      <c r="G49" s="1258"/>
      <c r="H49" s="1258"/>
      <c r="I49" s="1258"/>
      <c r="J49" s="1259"/>
      <c r="K49" s="63">
        <v>11</v>
      </c>
      <c r="L49" s="64">
        <v>18</v>
      </c>
      <c r="M49" s="64">
        <v>22</v>
      </c>
      <c r="N49" s="64">
        <v>30</v>
      </c>
      <c r="O49" s="65">
        <v>20</v>
      </c>
      <c r="P49" s="48"/>
      <c r="Q49" s="48"/>
      <c r="R49" s="48"/>
      <c r="S49" s="48"/>
      <c r="T49" s="48"/>
      <c r="U49" s="48"/>
    </row>
    <row r="50" spans="1:21" ht="30.75" customHeight="1">
      <c r="A50" s="48"/>
      <c r="B50" s="1252"/>
      <c r="C50" s="1253"/>
      <c r="D50" s="62"/>
      <c r="E50" s="1258" t="s">
        <v>17</v>
      </c>
      <c r="F50" s="1258"/>
      <c r="G50" s="1258"/>
      <c r="H50" s="1258"/>
      <c r="I50" s="1258"/>
      <c r="J50" s="1259"/>
      <c r="K50" s="63">
        <v>302</v>
      </c>
      <c r="L50" s="64">
        <v>300</v>
      </c>
      <c r="M50" s="64">
        <v>294</v>
      </c>
      <c r="N50" s="64">
        <v>318</v>
      </c>
      <c r="O50" s="65">
        <v>301</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1804</v>
      </c>
      <c r="L52" s="64">
        <v>1828</v>
      </c>
      <c r="M52" s="64">
        <v>1812</v>
      </c>
      <c r="N52" s="64">
        <v>1732</v>
      </c>
      <c r="O52" s="65">
        <v>1680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1213</v>
      </c>
      <c r="L53" s="69">
        <v>1149</v>
      </c>
      <c r="M53" s="69">
        <v>1154</v>
      </c>
      <c r="N53" s="69">
        <v>712</v>
      </c>
      <c r="O53" s="70">
        <v>862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66" t="s">
        <v>25</v>
      </c>
      <c r="C57" s="1267"/>
      <c r="D57" s="1270" t="s">
        <v>26</v>
      </c>
      <c r="E57" s="1271"/>
      <c r="F57" s="1271"/>
      <c r="G57" s="1271"/>
      <c r="H57" s="1271"/>
      <c r="I57" s="1271"/>
      <c r="J57" s="1272"/>
      <c r="K57" s="83" t="s">
        <v>600</v>
      </c>
      <c r="L57" s="84" t="s">
        <v>600</v>
      </c>
      <c r="M57" s="84" t="s">
        <v>601</v>
      </c>
      <c r="N57" s="84" t="s">
        <v>601</v>
      </c>
      <c r="O57" s="85" t="s">
        <v>601</v>
      </c>
    </row>
    <row r="58" spans="1:21" ht="31.5" customHeight="1" thickBot="1">
      <c r="B58" s="1268"/>
      <c r="C58" s="1269"/>
      <c r="D58" s="1273" t="s">
        <v>27</v>
      </c>
      <c r="E58" s="1274"/>
      <c r="F58" s="1274"/>
      <c r="G58" s="1274"/>
      <c r="H58" s="1274"/>
      <c r="I58" s="1274"/>
      <c r="J58" s="1275"/>
      <c r="K58" s="86">
        <v>242</v>
      </c>
      <c r="L58" s="87">
        <v>242</v>
      </c>
      <c r="M58" s="87">
        <v>242</v>
      </c>
      <c r="N58" s="87">
        <v>46</v>
      </c>
      <c r="O58" s="88">
        <v>46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eKCuEo0E4DRaKJo7GRWBln9UJa7lLQF+GDKWjHYW64PTENYWyfF3lBkUtKUKkRqeT4Dd+dUwDz7Kz5T777Q==" saltValue="jdpaHefmNqgclZN2l5MH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76" t="s">
        <v>30</v>
      </c>
      <c r="C41" s="1277"/>
      <c r="D41" s="102"/>
      <c r="E41" s="1282" t="s">
        <v>31</v>
      </c>
      <c r="F41" s="1282"/>
      <c r="G41" s="1282"/>
      <c r="H41" s="1283"/>
      <c r="I41" s="103">
        <v>18331</v>
      </c>
      <c r="J41" s="104">
        <v>18353</v>
      </c>
      <c r="K41" s="104">
        <v>17742</v>
      </c>
      <c r="L41" s="104">
        <v>17771</v>
      </c>
      <c r="M41" s="105">
        <v>18496</v>
      </c>
    </row>
    <row r="42" spans="2:13" ht="27.75" customHeight="1">
      <c r="B42" s="1278"/>
      <c r="C42" s="1279"/>
      <c r="D42" s="106"/>
      <c r="E42" s="1284" t="s">
        <v>32</v>
      </c>
      <c r="F42" s="1284"/>
      <c r="G42" s="1284"/>
      <c r="H42" s="1285"/>
      <c r="I42" s="107">
        <v>617</v>
      </c>
      <c r="J42" s="108">
        <v>533</v>
      </c>
      <c r="K42" s="108">
        <v>445</v>
      </c>
      <c r="L42" s="108">
        <v>323</v>
      </c>
      <c r="M42" s="109">
        <v>185</v>
      </c>
    </row>
    <row r="43" spans="2:13" ht="27.75" customHeight="1">
      <c r="B43" s="1278"/>
      <c r="C43" s="1279"/>
      <c r="D43" s="106"/>
      <c r="E43" s="1284" t="s">
        <v>33</v>
      </c>
      <c r="F43" s="1284"/>
      <c r="G43" s="1284"/>
      <c r="H43" s="1285"/>
      <c r="I43" s="107">
        <v>8744</v>
      </c>
      <c r="J43" s="108">
        <v>8149</v>
      </c>
      <c r="K43" s="108">
        <v>7543</v>
      </c>
      <c r="L43" s="108">
        <v>6103</v>
      </c>
      <c r="M43" s="109">
        <v>5860</v>
      </c>
    </row>
    <row r="44" spans="2:13" ht="27.75" customHeight="1">
      <c r="B44" s="1278"/>
      <c r="C44" s="1279"/>
      <c r="D44" s="106"/>
      <c r="E44" s="1284" t="s">
        <v>34</v>
      </c>
      <c r="F44" s="1284"/>
      <c r="G44" s="1284"/>
      <c r="H44" s="1285"/>
      <c r="I44" s="107">
        <v>1773</v>
      </c>
      <c r="J44" s="108">
        <v>1667</v>
      </c>
      <c r="K44" s="108">
        <v>1369</v>
      </c>
      <c r="L44" s="108">
        <v>1079</v>
      </c>
      <c r="M44" s="109">
        <v>802</v>
      </c>
    </row>
    <row r="45" spans="2:13" ht="27.75" customHeight="1">
      <c r="B45" s="1278"/>
      <c r="C45" s="1279"/>
      <c r="D45" s="106"/>
      <c r="E45" s="1284" t="s">
        <v>35</v>
      </c>
      <c r="F45" s="1284"/>
      <c r="G45" s="1284"/>
      <c r="H45" s="1285"/>
      <c r="I45" s="107">
        <v>1768</v>
      </c>
      <c r="J45" s="108">
        <v>1733</v>
      </c>
      <c r="K45" s="108">
        <v>1532</v>
      </c>
      <c r="L45" s="108">
        <v>1284</v>
      </c>
      <c r="M45" s="109">
        <v>1046</v>
      </c>
    </row>
    <row r="46" spans="2:13" ht="27.75" customHeight="1">
      <c r="B46" s="1278"/>
      <c r="C46" s="1279"/>
      <c r="D46" s="110"/>
      <c r="E46" s="1284" t="s">
        <v>36</v>
      </c>
      <c r="F46" s="1284"/>
      <c r="G46" s="1284"/>
      <c r="H46" s="1285"/>
      <c r="I46" s="107" t="s">
        <v>519</v>
      </c>
      <c r="J46" s="108" t="s">
        <v>519</v>
      </c>
      <c r="K46" s="108" t="s">
        <v>519</v>
      </c>
      <c r="L46" s="108" t="s">
        <v>519</v>
      </c>
      <c r="M46" s="109" t="s">
        <v>519</v>
      </c>
    </row>
    <row r="47" spans="2:13" ht="27.75" customHeight="1">
      <c r="B47" s="1278"/>
      <c r="C47" s="1279"/>
      <c r="D47" s="111"/>
      <c r="E47" s="1286" t="s">
        <v>37</v>
      </c>
      <c r="F47" s="1287"/>
      <c r="G47" s="1287"/>
      <c r="H47" s="1288"/>
      <c r="I47" s="107" t="s">
        <v>519</v>
      </c>
      <c r="J47" s="108" t="s">
        <v>519</v>
      </c>
      <c r="K47" s="108" t="s">
        <v>519</v>
      </c>
      <c r="L47" s="108" t="s">
        <v>519</v>
      </c>
      <c r="M47" s="109" t="s">
        <v>519</v>
      </c>
    </row>
    <row r="48" spans="2:13" ht="27.75" customHeight="1">
      <c r="B48" s="1278"/>
      <c r="C48" s="1279"/>
      <c r="D48" s="106"/>
      <c r="E48" s="1284" t="s">
        <v>38</v>
      </c>
      <c r="F48" s="1284"/>
      <c r="G48" s="1284"/>
      <c r="H48" s="1285"/>
      <c r="I48" s="107" t="s">
        <v>519</v>
      </c>
      <c r="J48" s="108" t="s">
        <v>519</v>
      </c>
      <c r="K48" s="108" t="s">
        <v>519</v>
      </c>
      <c r="L48" s="108" t="s">
        <v>519</v>
      </c>
      <c r="M48" s="109" t="s">
        <v>519</v>
      </c>
    </row>
    <row r="49" spans="2:13" ht="27.75" customHeight="1">
      <c r="B49" s="1280"/>
      <c r="C49" s="1281"/>
      <c r="D49" s="106"/>
      <c r="E49" s="1284" t="s">
        <v>39</v>
      </c>
      <c r="F49" s="1284"/>
      <c r="G49" s="1284"/>
      <c r="H49" s="1285"/>
      <c r="I49" s="107" t="s">
        <v>519</v>
      </c>
      <c r="J49" s="108" t="s">
        <v>519</v>
      </c>
      <c r="K49" s="108" t="s">
        <v>519</v>
      </c>
      <c r="L49" s="108" t="s">
        <v>519</v>
      </c>
      <c r="M49" s="109" t="s">
        <v>519</v>
      </c>
    </row>
    <row r="50" spans="2:13" ht="27.75" customHeight="1">
      <c r="B50" s="1289" t="s">
        <v>40</v>
      </c>
      <c r="C50" s="1290"/>
      <c r="D50" s="112"/>
      <c r="E50" s="1284" t="s">
        <v>41</v>
      </c>
      <c r="F50" s="1284"/>
      <c r="G50" s="1284"/>
      <c r="H50" s="1285"/>
      <c r="I50" s="107">
        <v>4667</v>
      </c>
      <c r="J50" s="108">
        <v>4525</v>
      </c>
      <c r="K50" s="108">
        <v>3911</v>
      </c>
      <c r="L50" s="108">
        <v>3618</v>
      </c>
      <c r="M50" s="109">
        <v>3514</v>
      </c>
    </row>
    <row r="51" spans="2:13" ht="27.75" customHeight="1">
      <c r="B51" s="1278"/>
      <c r="C51" s="1279"/>
      <c r="D51" s="106"/>
      <c r="E51" s="1284" t="s">
        <v>42</v>
      </c>
      <c r="F51" s="1284"/>
      <c r="G51" s="1284"/>
      <c r="H51" s="1285"/>
      <c r="I51" s="107">
        <v>266</v>
      </c>
      <c r="J51" s="108">
        <v>228</v>
      </c>
      <c r="K51" s="108">
        <v>162</v>
      </c>
      <c r="L51" s="108">
        <v>124</v>
      </c>
      <c r="M51" s="109">
        <v>351</v>
      </c>
    </row>
    <row r="52" spans="2:13" ht="27.75" customHeight="1">
      <c r="B52" s="1280"/>
      <c r="C52" s="1281"/>
      <c r="D52" s="106"/>
      <c r="E52" s="1284" t="s">
        <v>43</v>
      </c>
      <c r="F52" s="1284"/>
      <c r="G52" s="1284"/>
      <c r="H52" s="1285"/>
      <c r="I52" s="107">
        <v>19518</v>
      </c>
      <c r="J52" s="108">
        <v>19427</v>
      </c>
      <c r="K52" s="108">
        <v>19019</v>
      </c>
      <c r="L52" s="108">
        <v>18639</v>
      </c>
      <c r="M52" s="109">
        <v>18345</v>
      </c>
    </row>
    <row r="53" spans="2:13" ht="27.75" customHeight="1" thickBot="1">
      <c r="B53" s="1291" t="s">
        <v>44</v>
      </c>
      <c r="C53" s="1292"/>
      <c r="D53" s="113"/>
      <c r="E53" s="1293" t="s">
        <v>45</v>
      </c>
      <c r="F53" s="1293"/>
      <c r="G53" s="1293"/>
      <c r="H53" s="1294"/>
      <c r="I53" s="114">
        <v>6782</v>
      </c>
      <c r="J53" s="115">
        <v>6255</v>
      </c>
      <c r="K53" s="115">
        <v>5539</v>
      </c>
      <c r="L53" s="115">
        <v>4179</v>
      </c>
      <c r="M53" s="116">
        <v>4179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GxgWt0kDpjrM8WIlSnVni94priAWVxPiLTHiNwf5vimHBYZicUOieczmM/GYLjMvHvstkYBCxlj+j0YEuDLQZg==" saltValue="TglvfFzeZ37aTePXtTgg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548</v>
      </c>
      <c r="G54" s="125" t="s">
        <v>549</v>
      </c>
      <c r="H54" s="126" t="s">
        <v>550</v>
      </c>
    </row>
    <row r="55" spans="2:8" ht="52.5" customHeight="1">
      <c r="B55" s="127"/>
      <c r="C55" s="1303" t="s">
        <v>48</v>
      </c>
      <c r="D55" s="1303"/>
      <c r="E55" s="1304"/>
      <c r="F55" s="128">
        <v>2224</v>
      </c>
      <c r="G55" s="128">
        <v>1728</v>
      </c>
      <c r="H55" s="129">
        <v>1441</v>
      </c>
    </row>
    <row r="56" spans="2:8" ht="52.5" customHeight="1">
      <c r="B56" s="130"/>
      <c r="C56" s="1305" t="s">
        <v>49</v>
      </c>
      <c r="D56" s="1305"/>
      <c r="E56" s="1306"/>
      <c r="F56" s="131">
        <v>46</v>
      </c>
      <c r="G56" s="131">
        <v>46</v>
      </c>
      <c r="H56" s="132">
        <v>46</v>
      </c>
    </row>
    <row r="57" spans="2:8" ht="53.25" customHeight="1">
      <c r="B57" s="130"/>
      <c r="C57" s="1307" t="s">
        <v>50</v>
      </c>
      <c r="D57" s="1307"/>
      <c r="E57" s="1308"/>
      <c r="F57" s="133">
        <v>1027</v>
      </c>
      <c r="G57" s="133">
        <v>1140</v>
      </c>
      <c r="H57" s="134">
        <v>1395</v>
      </c>
    </row>
    <row r="58" spans="2:8" ht="45.75" customHeight="1">
      <c r="B58" s="135"/>
      <c r="C58" s="1295" t="s">
        <v>609</v>
      </c>
      <c r="D58" s="1296"/>
      <c r="E58" s="1297"/>
      <c r="F58" s="136">
        <v>550</v>
      </c>
      <c r="G58" s="136">
        <v>550</v>
      </c>
      <c r="H58" s="137">
        <v>550</v>
      </c>
    </row>
    <row r="59" spans="2:8" ht="45.75" customHeight="1">
      <c r="B59" s="135"/>
      <c r="C59" s="1295" t="s">
        <v>610</v>
      </c>
      <c r="D59" s="1296"/>
      <c r="E59" s="1297"/>
      <c r="F59" s="136">
        <v>102</v>
      </c>
      <c r="G59" s="136">
        <v>240</v>
      </c>
      <c r="H59" s="137">
        <v>521</v>
      </c>
    </row>
    <row r="60" spans="2:8" ht="45.75" customHeight="1">
      <c r="B60" s="135"/>
      <c r="C60" s="1295" t="s">
        <v>611</v>
      </c>
      <c r="D60" s="1296"/>
      <c r="E60" s="1297"/>
      <c r="F60" s="136">
        <v>157</v>
      </c>
      <c r="G60" s="136">
        <v>150</v>
      </c>
      <c r="H60" s="137">
        <v>157</v>
      </c>
    </row>
    <row r="61" spans="2:8" ht="45.75" customHeight="1">
      <c r="B61" s="135"/>
      <c r="C61" s="1295" t="s">
        <v>612</v>
      </c>
      <c r="D61" s="1296"/>
      <c r="E61" s="1297"/>
      <c r="F61" s="136">
        <v>180</v>
      </c>
      <c r="G61" s="136">
        <v>158</v>
      </c>
      <c r="H61" s="137">
        <v>134</v>
      </c>
    </row>
    <row r="62" spans="2:8" ht="45.75" customHeight="1" thickBot="1">
      <c r="B62" s="138"/>
      <c r="C62" s="1298" t="s">
        <v>614</v>
      </c>
      <c r="D62" s="1299"/>
      <c r="E62" s="1300"/>
      <c r="F62" s="139">
        <v>10</v>
      </c>
      <c r="G62" s="139">
        <v>10</v>
      </c>
      <c r="H62" s="140">
        <v>10</v>
      </c>
    </row>
    <row r="63" spans="2:8" ht="52.5" customHeight="1" thickBot="1">
      <c r="B63" s="141"/>
      <c r="C63" s="1301" t="s">
        <v>51</v>
      </c>
      <c r="D63" s="1301"/>
      <c r="E63" s="1302"/>
      <c r="F63" s="142">
        <v>3298</v>
      </c>
      <c r="G63" s="142">
        <v>2913</v>
      </c>
      <c r="H63" s="143">
        <v>2882</v>
      </c>
    </row>
    <row r="64" spans="2:8" ht="15" customHeight="1"/>
  </sheetData>
  <sheetProtection algorithmName="SHA-512" hashValue="i+DHzxpqqlUPQBMHFx5VLH+nCS3i6U3jF2SGeXcWjW/CPfy8YdEEkDwtxLEAFW1jDE724MexwVF0n/QS3p85gA==" saltValue="EnBPa/KOfB0ny6p9pqRL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619</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09">
        <v>69.2</v>
      </c>
      <c r="BQ51" s="1309"/>
      <c r="BR51" s="1309"/>
      <c r="BS51" s="1309"/>
      <c r="BT51" s="1309"/>
      <c r="BU51" s="1309"/>
      <c r="BV51" s="1309"/>
      <c r="BW51" s="1309"/>
      <c r="BX51" s="1309">
        <v>64.3</v>
      </c>
      <c r="BY51" s="1309"/>
      <c r="BZ51" s="1309"/>
      <c r="CA51" s="1309"/>
      <c r="CB51" s="1309"/>
      <c r="CC51" s="1309"/>
      <c r="CD51" s="1309"/>
      <c r="CE51" s="1309"/>
      <c r="CF51" s="1309">
        <v>56.2</v>
      </c>
      <c r="CG51" s="1309"/>
      <c r="CH51" s="1309"/>
      <c r="CI51" s="1309"/>
      <c r="CJ51" s="1309"/>
      <c r="CK51" s="1309"/>
      <c r="CL51" s="1309"/>
      <c r="CM51" s="1309"/>
      <c r="CN51" s="1309">
        <v>41.9</v>
      </c>
      <c r="CO51" s="1309"/>
      <c r="CP51" s="1309"/>
      <c r="CQ51" s="1309"/>
      <c r="CR51" s="1309"/>
      <c r="CS51" s="1309"/>
      <c r="CT51" s="1309"/>
      <c r="CU51" s="1309"/>
      <c r="CV51" s="1309">
        <v>41.5</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09">
        <v>80.3</v>
      </c>
      <c r="BQ53" s="1309"/>
      <c r="BR53" s="1309"/>
      <c r="BS53" s="1309"/>
      <c r="BT53" s="1309"/>
      <c r="BU53" s="1309"/>
      <c r="BV53" s="1309"/>
      <c r="BW53" s="1309"/>
      <c r="BX53" s="1309">
        <v>61.8</v>
      </c>
      <c r="BY53" s="1309"/>
      <c r="BZ53" s="1309"/>
      <c r="CA53" s="1309"/>
      <c r="CB53" s="1309"/>
      <c r="CC53" s="1309"/>
      <c r="CD53" s="1309"/>
      <c r="CE53" s="1309"/>
      <c r="CF53" s="1309">
        <v>63.1</v>
      </c>
      <c r="CG53" s="1309"/>
      <c r="CH53" s="1309"/>
      <c r="CI53" s="1309"/>
      <c r="CJ53" s="1309"/>
      <c r="CK53" s="1309"/>
      <c r="CL53" s="1309"/>
      <c r="CM53" s="1309"/>
      <c r="CN53" s="1309">
        <v>64.3</v>
      </c>
      <c r="CO53" s="1309"/>
      <c r="CP53" s="1309"/>
      <c r="CQ53" s="1309"/>
      <c r="CR53" s="1309"/>
      <c r="CS53" s="1309"/>
      <c r="CT53" s="1309"/>
      <c r="CU53" s="1309"/>
      <c r="CV53" s="1309">
        <v>64.7</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623</v>
      </c>
      <c r="AO55" s="1314"/>
      <c r="AP55" s="1314"/>
      <c r="AQ55" s="1314"/>
      <c r="AR55" s="1314"/>
      <c r="AS55" s="1314"/>
      <c r="AT55" s="1314"/>
      <c r="AU55" s="1314"/>
      <c r="AV55" s="1314"/>
      <c r="AW55" s="1314"/>
      <c r="AX55" s="1314"/>
      <c r="AY55" s="1314"/>
      <c r="AZ55" s="1314"/>
      <c r="BA55" s="1314"/>
      <c r="BB55" s="1312" t="s">
        <v>621</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622</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624</v>
      </c>
    </row>
    <row r="64" spans="1:109">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619</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c r="B73" s="395"/>
      <c r="G73" s="1317"/>
      <c r="H73" s="1317"/>
      <c r="I73" s="1317"/>
      <c r="J73" s="1317"/>
      <c r="K73" s="1313"/>
      <c r="L73" s="1313"/>
      <c r="M73" s="1313"/>
      <c r="N73" s="1313"/>
      <c r="AM73" s="404"/>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09">
        <v>69.2</v>
      </c>
      <c r="BQ73" s="1309"/>
      <c r="BR73" s="1309"/>
      <c r="BS73" s="1309"/>
      <c r="BT73" s="1309"/>
      <c r="BU73" s="1309"/>
      <c r="BV73" s="1309"/>
      <c r="BW73" s="1309"/>
      <c r="BX73" s="1309">
        <v>64.3</v>
      </c>
      <c r="BY73" s="1309"/>
      <c r="BZ73" s="1309"/>
      <c r="CA73" s="1309"/>
      <c r="CB73" s="1309"/>
      <c r="CC73" s="1309"/>
      <c r="CD73" s="1309"/>
      <c r="CE73" s="1309"/>
      <c r="CF73" s="1309">
        <v>56.2</v>
      </c>
      <c r="CG73" s="1309"/>
      <c r="CH73" s="1309"/>
      <c r="CI73" s="1309"/>
      <c r="CJ73" s="1309"/>
      <c r="CK73" s="1309"/>
      <c r="CL73" s="1309"/>
      <c r="CM73" s="1309"/>
      <c r="CN73" s="1309">
        <v>41.9</v>
      </c>
      <c r="CO73" s="1309"/>
      <c r="CP73" s="1309"/>
      <c r="CQ73" s="1309"/>
      <c r="CR73" s="1309"/>
      <c r="CS73" s="1309"/>
      <c r="CT73" s="1309"/>
      <c r="CU73" s="1309"/>
      <c r="CV73" s="1309">
        <v>41.5</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12.3</v>
      </c>
      <c r="BQ75" s="1309"/>
      <c r="BR75" s="1309"/>
      <c r="BS75" s="1309"/>
      <c r="BT75" s="1309"/>
      <c r="BU75" s="1309"/>
      <c r="BV75" s="1309"/>
      <c r="BW75" s="1309"/>
      <c r="BX75" s="1309">
        <v>12.2</v>
      </c>
      <c r="BY75" s="1309"/>
      <c r="BZ75" s="1309"/>
      <c r="CA75" s="1309"/>
      <c r="CB75" s="1309"/>
      <c r="CC75" s="1309"/>
      <c r="CD75" s="1309"/>
      <c r="CE75" s="1309"/>
      <c r="CF75" s="1309">
        <v>11.9</v>
      </c>
      <c r="CG75" s="1309"/>
      <c r="CH75" s="1309"/>
      <c r="CI75" s="1309"/>
      <c r="CJ75" s="1309"/>
      <c r="CK75" s="1309"/>
      <c r="CL75" s="1309"/>
      <c r="CM75" s="1309"/>
      <c r="CN75" s="1309">
        <v>10.199999999999999</v>
      </c>
      <c r="CO75" s="1309"/>
      <c r="CP75" s="1309"/>
      <c r="CQ75" s="1309"/>
      <c r="CR75" s="1309"/>
      <c r="CS75" s="1309"/>
      <c r="CT75" s="1309"/>
      <c r="CU75" s="1309"/>
      <c r="CV75" s="1309">
        <v>9.1</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623</v>
      </c>
      <c r="AO77" s="1314"/>
      <c r="AP77" s="1314"/>
      <c r="AQ77" s="1314"/>
      <c r="AR77" s="1314"/>
      <c r="AS77" s="1314"/>
      <c r="AT77" s="1314"/>
      <c r="AU77" s="1314"/>
      <c r="AV77" s="1314"/>
      <c r="AW77" s="1314"/>
      <c r="AX77" s="1314"/>
      <c r="AY77" s="1314"/>
      <c r="AZ77" s="1314"/>
      <c r="BA77" s="1314"/>
      <c r="BB77" s="1312" t="s">
        <v>621</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626</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4D5iYFlryg6Zrc8xhIhvUO5HbZqX2FDOp7ea9yZtwsJT1g6wxtdIspjEJa8gWEpYlvedjw9U4LqXYX2CbCdkeQ==" saltValue="XG1blDTHoSGB8FLy0R5M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627</v>
      </c>
    </row>
  </sheetData>
  <sheetProtection algorithmName="SHA-512" hashValue="NVveqhZK6634hiMA68o/yt/geG+/RaCiV3gFo5hhb5l2ILcJ3QI9CI9EBiNY39RSVc/0E9oAnetN33rO9c34Nw==" saltValue="kZp5iIxh7GxpmhurcB+y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628</v>
      </c>
    </row>
  </sheetData>
  <sheetProtection algorithmName="SHA-512" hashValue="9X1rtQkPAQBQ4kH9yrqA3T8CXgGVeSVOoo0ebyu86FknkQkQh+ad11VyPRogtoBGpvi9ddYeonV0CgGcU0XLRw==" saltValue="Gwshffi6xt8yoZ0VvIZ5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543</v>
      </c>
      <c r="G2" s="157"/>
      <c r="H2" s="158"/>
    </row>
    <row r="3" spans="1:8">
      <c r="A3" s="154" t="s">
        <v>536</v>
      </c>
      <c r="B3" s="159"/>
      <c r="C3" s="160"/>
      <c r="D3" s="161">
        <v>44297</v>
      </c>
      <c r="E3" s="162"/>
      <c r="F3" s="163">
        <v>47278</v>
      </c>
      <c r="G3" s="164"/>
      <c r="H3" s="165"/>
    </row>
    <row r="4" spans="1:8">
      <c r="A4" s="166"/>
      <c r="B4" s="167"/>
      <c r="C4" s="168"/>
      <c r="D4" s="169">
        <v>19203</v>
      </c>
      <c r="E4" s="170"/>
      <c r="F4" s="171">
        <v>24096</v>
      </c>
      <c r="G4" s="172"/>
      <c r="H4" s="173"/>
    </row>
    <row r="5" spans="1:8">
      <c r="A5" s="154" t="s">
        <v>538</v>
      </c>
      <c r="B5" s="159"/>
      <c r="C5" s="160"/>
      <c r="D5" s="161">
        <v>50538</v>
      </c>
      <c r="E5" s="162"/>
      <c r="F5" s="163">
        <v>44504</v>
      </c>
      <c r="G5" s="164"/>
      <c r="H5" s="165"/>
    </row>
    <row r="6" spans="1:8">
      <c r="A6" s="166"/>
      <c r="B6" s="167"/>
      <c r="C6" s="168"/>
      <c r="D6" s="169">
        <v>19012</v>
      </c>
      <c r="E6" s="170"/>
      <c r="F6" s="171">
        <v>25876</v>
      </c>
      <c r="G6" s="172"/>
      <c r="H6" s="173"/>
    </row>
    <row r="7" spans="1:8">
      <c r="A7" s="154" t="s">
        <v>539</v>
      </c>
      <c r="B7" s="159"/>
      <c r="C7" s="160"/>
      <c r="D7" s="161">
        <v>39164</v>
      </c>
      <c r="E7" s="162"/>
      <c r="F7" s="163">
        <v>47820</v>
      </c>
      <c r="G7" s="164"/>
      <c r="H7" s="165"/>
    </row>
    <row r="8" spans="1:8">
      <c r="A8" s="166"/>
      <c r="B8" s="167"/>
      <c r="C8" s="168"/>
      <c r="D8" s="169">
        <v>15279</v>
      </c>
      <c r="E8" s="170"/>
      <c r="F8" s="171">
        <v>25855</v>
      </c>
      <c r="G8" s="172"/>
      <c r="H8" s="173"/>
    </row>
    <row r="9" spans="1:8">
      <c r="A9" s="154" t="s">
        <v>540</v>
      </c>
      <c r="B9" s="159"/>
      <c r="C9" s="160"/>
      <c r="D9" s="161">
        <v>34449</v>
      </c>
      <c r="E9" s="162"/>
      <c r="F9" s="163">
        <v>41934</v>
      </c>
      <c r="G9" s="164"/>
      <c r="H9" s="165"/>
    </row>
    <row r="10" spans="1:8">
      <c r="A10" s="166"/>
      <c r="B10" s="167"/>
      <c r="C10" s="168"/>
      <c r="D10" s="169">
        <v>15941</v>
      </c>
      <c r="E10" s="170"/>
      <c r="F10" s="171">
        <v>23352</v>
      </c>
      <c r="G10" s="172"/>
      <c r="H10" s="173"/>
    </row>
    <row r="11" spans="1:8">
      <c r="A11" s="154" t="s">
        <v>541</v>
      </c>
      <c r="B11" s="159"/>
      <c r="C11" s="160"/>
      <c r="D11" s="161">
        <v>61238</v>
      </c>
      <c r="E11" s="162"/>
      <c r="F11" s="163">
        <v>45588</v>
      </c>
      <c r="G11" s="164"/>
      <c r="H11" s="165"/>
    </row>
    <row r="12" spans="1:8">
      <c r="A12" s="166"/>
      <c r="B12" s="167"/>
      <c r="C12" s="174"/>
      <c r="D12" s="169">
        <v>21178</v>
      </c>
      <c r="E12" s="170"/>
      <c r="F12" s="171">
        <v>24150</v>
      </c>
      <c r="G12" s="172"/>
      <c r="H12" s="173"/>
    </row>
    <row r="13" spans="1:8">
      <c r="A13" s="154"/>
      <c r="B13" s="159"/>
      <c r="C13" s="175"/>
      <c r="D13" s="176">
        <v>45937</v>
      </c>
      <c r="E13" s="177"/>
      <c r="F13" s="178">
        <v>45425</v>
      </c>
      <c r="G13" s="179"/>
      <c r="H13" s="165"/>
    </row>
    <row r="14" spans="1:8">
      <c r="A14" s="166"/>
      <c r="B14" s="167"/>
      <c r="C14" s="168"/>
      <c r="D14" s="169">
        <v>18123</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6.95</v>
      </c>
      <c r="C19" s="180">
        <f>ROUND(VALUE(SUBSTITUTE(実質収支比率等に係る経年分析!G$48,"▲","-")),2)</f>
        <v>3.85</v>
      </c>
      <c r="D19" s="180">
        <f>ROUND(VALUE(SUBSTITUTE(実質収支比率等に係る経年分析!H$48,"▲","-")),2)</f>
        <v>2.31</v>
      </c>
      <c r="E19" s="180">
        <f>ROUND(VALUE(SUBSTITUTE(実質収支比率等に係る経年分析!I$48,"▲","-")),2)</f>
        <v>1.87</v>
      </c>
      <c r="F19" s="180">
        <f>ROUND(VALUE(SUBSTITUTE(実質収支比率等に係る経年分析!J$48,"▲","-")),2)</f>
        <v>1.89</v>
      </c>
    </row>
    <row r="20" spans="1:11">
      <c r="A20" s="180" t="s">
        <v>55</v>
      </c>
      <c r="B20" s="180">
        <f>ROUND(VALUE(SUBSTITUTE(実質収支比率等に係る経年分析!F$47,"▲","-")),2)</f>
        <v>28.75</v>
      </c>
      <c r="C20" s="180">
        <f>ROUND(VALUE(SUBSTITUTE(実質収支比率等に係る経年分析!G$47,"▲","-")),2)</f>
        <v>25.86</v>
      </c>
      <c r="D20" s="180">
        <f>ROUND(VALUE(SUBSTITUTE(実質収支比率等に係る経年分析!H$47,"▲","-")),2)</f>
        <v>19.149999999999999</v>
      </c>
      <c r="E20" s="180">
        <f>ROUND(VALUE(SUBSTITUTE(実質収支比率等に係る経年分析!I$47,"▲","-")),2)</f>
        <v>14.84</v>
      </c>
      <c r="F20" s="180">
        <f>ROUND(VALUE(SUBSTITUTE(実質収支比率等に係る経年分析!J$47,"▲","-")),2)</f>
        <v>12.33</v>
      </c>
    </row>
    <row r="21" spans="1:11">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-6.14</v>
      </c>
      <c r="D21" s="180">
        <f>IF(ISNUMBER(VALUE(SUBSTITUTE(実質収支比率等に係る経年分析!H$49,"▲","-"))),ROUND(VALUE(SUBSTITUTE(実質収支比率等に係る経年分析!H$49,"▲","-")),2),NA())</f>
        <v>-6.22</v>
      </c>
      <c r="E21" s="180">
        <f>IF(ISNUMBER(VALUE(SUBSTITUTE(実質収支比率等に係る経年分析!I$49,"▲","-"))),ROUND(VALUE(SUBSTITUTE(実質収支比率等に係る経年分析!I$49,"▲","-")),2),NA())</f>
        <v>-4.7</v>
      </c>
      <c r="F21" s="180">
        <f>IF(ISNUMBER(VALUE(SUBSTITUTE(実質収支比率等に係る経年分析!J$49,"▲","-"))),ROUND(VALUE(SUBSTITUTE(実質収支比率等に係る経年分析!J$49,"▲","-")),2),NA())</f>
        <v>-2.42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小郡市介護保険事業特別会計（介護サービス事業勘定）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c r="A30" s="181" t="str">
        <f>IF(連結実質赤字比率に係る赤字・黒字の構成分析!C$40="",NA(),連結実質赤字比率に係る赤字・黒字の構成分析!C$40)</f>
        <v>小郡市住宅新築資金等貸付事業特別会計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小郡市後期高齢者医療特別会計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c r="A32" s="181" t="str">
        <f>IF(連結実質赤字比率に係る赤字・黒字の構成分析!C$38="",NA(),連結実質赤字比率に係る赤字・黒字の構成分析!C$38)</f>
        <v>小郡市工業団地整備事業特別会計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c r="A33" s="181" t="str">
        <f>IF(連結実質赤字比率に係る赤字・黒字の構成分析!C$37="",NA(),連結実質赤字比率に係る赤字・黒字の構成分析!C$37)</f>
        <v>小郡市介護保険事業特別会計（介護保険事業勘定）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c r="A34" s="181" t="str">
        <f>IF(連結実質赤字比率に係る赤字・黒字の構成分析!C$36="",NA(),連結実質赤字比率に係る赤字・黒字の構成分析!C$36)</f>
        <v>小郡市国民健康保険事業特別会計</v>
      </c>
      <c r="B34" s="181">
        <f>IF(ROUND(VALUE(SUBSTITUTE(連結実質赤字比率に係る赤字・黒字の構成分析!F$36,"▲", "-")), 2) &lt; 0, ABS(ROUND(VALUE(SUBSTITUTE(連結実質赤字比率に係る赤字・黒字の構成分析!F$36,"▲", "-")), 2)), NA())</f>
        <v>6.07</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4.6399999999999997</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1.9</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0.83</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v>
      </c>
    </row>
    <row r="36" spans="1:16">
      <c r="A36" s="181" t="str">
        <f>IF(連結実質赤字比率に係る赤字・黒字の構成分析!C$34="",NA(),連結実質赤字比率に係る赤字・黒字の構成分析!C$34)</f>
        <v>小郡市下水道事業会計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1804</v>
      </c>
      <c r="E42" s="182"/>
      <c r="F42" s="182"/>
      <c r="G42" s="182">
        <f>'実質公債費比率（分子）の構造'!L$52</f>
        <v>1828</v>
      </c>
      <c r="H42" s="182"/>
      <c r="I42" s="182"/>
      <c r="J42" s="182">
        <f>'実質公債費比率（分子）の構造'!M$52</f>
        <v>1812</v>
      </c>
      <c r="K42" s="182"/>
      <c r="L42" s="182"/>
      <c r="M42" s="182">
        <f>'実質公債費比率（分子）の構造'!N$52</f>
        <v>1732</v>
      </c>
      <c r="N42" s="182"/>
      <c r="O42" s="182"/>
      <c r="P42" s="182">
        <f>'実質公債費比率（分子）の構造'!O$52</f>
        <v>1680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302</v>
      </c>
      <c r="C44" s="182"/>
      <c r="D44" s="182"/>
      <c r="E44" s="182">
        <f>'実質公債費比率（分子）の構造'!L$50</f>
        <v>300</v>
      </c>
      <c r="F44" s="182"/>
      <c r="G44" s="182"/>
      <c r="H44" s="182">
        <f>'実質公債費比率（分子）の構造'!M$50</f>
        <v>294</v>
      </c>
      <c r="I44" s="182"/>
      <c r="J44" s="182"/>
      <c r="K44" s="182">
        <f>'実質公債費比率（分子）の構造'!N$50</f>
        <v>318</v>
      </c>
      <c r="L44" s="182"/>
      <c r="M44" s="182"/>
      <c r="N44" s="182">
        <f>'実質公債費比率（分子）の構造'!O$50</f>
        <v>301</v>
      </c>
      <c r="O44" s="182"/>
      <c r="P44" s="182"/>
    </row>
    <row r="45" spans="1:16">
      <c r="A45" s="182" t="s">
        <v>66</v>
      </c>
      <c r="B45" s="182">
        <f>'実質公債費比率（分子）の構造'!K$49</f>
        <v>11</v>
      </c>
      <c r="C45" s="182"/>
      <c r="D45" s="182"/>
      <c r="E45" s="182">
        <f>'実質公債費比率（分子）の構造'!L$49</f>
        <v>18</v>
      </c>
      <c r="F45" s="182"/>
      <c r="G45" s="182"/>
      <c r="H45" s="182">
        <f>'実質公債費比率（分子）の構造'!M$49</f>
        <v>22</v>
      </c>
      <c r="I45" s="182"/>
      <c r="J45" s="182"/>
      <c r="K45" s="182">
        <f>'実質公債費比率（分子）の構造'!N$49</f>
        <v>30</v>
      </c>
      <c r="L45" s="182"/>
      <c r="M45" s="182"/>
      <c r="N45" s="182">
        <f>'実質公債費比率（分子）の構造'!O$49</f>
        <v>20</v>
      </c>
      <c r="O45" s="182"/>
      <c r="P45" s="182"/>
    </row>
    <row r="46" spans="1:16">
      <c r="A46" s="182" t="s">
        <v>67</v>
      </c>
      <c r="B46" s="182">
        <f>'実質公債費比率（分子）の構造'!K$48</f>
        <v>596</v>
      </c>
      <c r="C46" s="182"/>
      <c r="D46" s="182"/>
      <c r="E46" s="182">
        <f>'実質公債費比率（分子）の構造'!L$48</f>
        <v>544</v>
      </c>
      <c r="F46" s="182"/>
      <c r="G46" s="182"/>
      <c r="H46" s="182">
        <f>'実質公債費比率（分子）の構造'!M$48</f>
        <v>566</v>
      </c>
      <c r="I46" s="182"/>
      <c r="J46" s="182"/>
      <c r="K46" s="182">
        <f>'実質公債費比率（分子）の構造'!N$48</f>
        <v>294</v>
      </c>
      <c r="L46" s="182"/>
      <c r="M46" s="182"/>
      <c r="N46" s="182">
        <f>'実質公債費比率（分子）の構造'!O$48</f>
        <v>361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2108</v>
      </c>
      <c r="C49" s="182"/>
      <c r="D49" s="182"/>
      <c r="E49" s="182">
        <f>'実質公債費比率（分子）の構造'!L$45</f>
        <v>2115</v>
      </c>
      <c r="F49" s="182"/>
      <c r="G49" s="182"/>
      <c r="H49" s="182">
        <f>'実質公債費比率（分子）の構造'!M$45</f>
        <v>2084</v>
      </c>
      <c r="I49" s="182"/>
      <c r="J49" s="182"/>
      <c r="K49" s="182">
        <f>'実質公債費比率（分子）の構造'!N$45</f>
        <v>1802</v>
      </c>
      <c r="L49" s="182"/>
      <c r="M49" s="182"/>
      <c r="N49" s="182">
        <f>'実質公債費比率（分子）の構造'!O$45</f>
        <v>1860</v>
      </c>
      <c r="O49" s="182"/>
      <c r="P49" s="182"/>
    </row>
    <row r="50" spans="1:16">
      <c r="A50" s="182" t="s">
        <v>71</v>
      </c>
      <c r="B50" s="182" t="e">
        <f>NA()</f>
        <v>#N/A</v>
      </c>
      <c r="C50" s="182">
        <f>IF(ISNUMBER('実質公債費比率（分子）の構造'!K$53),'実質公債費比率（分子）の構造'!K$53,NA())</f>
        <v>1213</v>
      </c>
      <c r="D50" s="182" t="e">
        <f>NA()</f>
        <v>#N/A</v>
      </c>
      <c r="E50" s="182" t="e">
        <f>NA()</f>
        <v>#N/A</v>
      </c>
      <c r="F50" s="182">
        <f>IF(ISNUMBER('実質公債費比率（分子）の構造'!L$53),'実質公債費比率（分子）の構造'!L$53,NA())</f>
        <v>1149</v>
      </c>
      <c r="G50" s="182" t="e">
        <f>NA()</f>
        <v>#N/A</v>
      </c>
      <c r="H50" s="182" t="e">
        <f>NA()</f>
        <v>#N/A</v>
      </c>
      <c r="I50" s="182">
        <f>IF(ISNUMBER('実質公債費比率（分子）の構造'!M$53),'実質公債費比率（分子）の構造'!M$53,NA())</f>
        <v>1154</v>
      </c>
      <c r="J50" s="182" t="e">
        <f>NA()</f>
        <v>#N/A</v>
      </c>
      <c r="K50" s="182" t="e">
        <f>NA()</f>
        <v>#N/A</v>
      </c>
      <c r="L50" s="182">
        <f>IF(ISNUMBER('実質公債費比率（分子）の構造'!N$53),'実質公債費比率（分子）の構造'!N$53,NA())</f>
        <v>712</v>
      </c>
      <c r="M50" s="182" t="e">
        <f>NA()</f>
        <v>#N/A</v>
      </c>
      <c r="N50" s="182" t="e">
        <f>NA()</f>
        <v>#N/A</v>
      </c>
      <c r="O50" s="182">
        <f>IF(ISNUMBER('実質公債費比率（分子）の構造'!O$53),'実質公債費比率（分子）の構造'!O$53,NA())</f>
        <v>862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19518</v>
      </c>
      <c r="E56" s="181"/>
      <c r="F56" s="181"/>
      <c r="G56" s="181">
        <f>'将来負担比率（分子）の構造'!J$52</f>
        <v>19427</v>
      </c>
      <c r="H56" s="181"/>
      <c r="I56" s="181"/>
      <c r="J56" s="181">
        <f>'将来負担比率（分子）の構造'!K$52</f>
        <v>19019</v>
      </c>
      <c r="K56" s="181"/>
      <c r="L56" s="181"/>
      <c r="M56" s="181">
        <f>'将来負担比率（分子）の構造'!L$52</f>
        <v>18639</v>
      </c>
      <c r="N56" s="181"/>
      <c r="O56" s="181"/>
      <c r="P56" s="181">
        <f>'将来負担比率（分子）の構造'!M$52</f>
        <v>18345</v>
      </c>
    </row>
    <row r="57" spans="1:16">
      <c r="A57" s="181" t="s">
        <v>42</v>
      </c>
      <c r="B57" s="181"/>
      <c r="C57" s="181"/>
      <c r="D57" s="181">
        <f>'将来負担比率（分子）の構造'!I$51</f>
        <v>266</v>
      </c>
      <c r="E57" s="181"/>
      <c r="F57" s="181"/>
      <c r="G57" s="181">
        <f>'将来負担比率（分子）の構造'!J$51</f>
        <v>228</v>
      </c>
      <c r="H57" s="181"/>
      <c r="I57" s="181"/>
      <c r="J57" s="181">
        <f>'将来負担比率（分子）の構造'!K$51</f>
        <v>162</v>
      </c>
      <c r="K57" s="181"/>
      <c r="L57" s="181"/>
      <c r="M57" s="181">
        <f>'将来負担比率（分子）の構造'!L$51</f>
        <v>124</v>
      </c>
      <c r="N57" s="181"/>
      <c r="O57" s="181"/>
      <c r="P57" s="181">
        <f>'将来負担比率（分子）の構造'!M$51</f>
        <v>351</v>
      </c>
    </row>
    <row r="58" spans="1:16">
      <c r="A58" s="181" t="s">
        <v>41</v>
      </c>
      <c r="B58" s="181"/>
      <c r="C58" s="181"/>
      <c r="D58" s="181">
        <f>'将来負担比率（分子）の構造'!I$50</f>
        <v>4667</v>
      </c>
      <c r="E58" s="181"/>
      <c r="F58" s="181"/>
      <c r="G58" s="181">
        <f>'将来負担比率（分子）の構造'!J$50</f>
        <v>4525</v>
      </c>
      <c r="H58" s="181"/>
      <c r="I58" s="181"/>
      <c r="J58" s="181">
        <f>'将来負担比率（分子）の構造'!K$50</f>
        <v>3911</v>
      </c>
      <c r="K58" s="181"/>
      <c r="L58" s="181"/>
      <c r="M58" s="181">
        <f>'将来負担比率（分子）の構造'!L$50</f>
        <v>3618</v>
      </c>
      <c r="N58" s="181"/>
      <c r="O58" s="181"/>
      <c r="P58" s="181">
        <f>'将来負担比率（分子）の構造'!M$50</f>
        <v>3514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1768</v>
      </c>
      <c r="C62" s="181"/>
      <c r="D62" s="181"/>
      <c r="E62" s="181">
        <f>'将来負担比率（分子）の構造'!J$45</f>
        <v>1733</v>
      </c>
      <c r="F62" s="181"/>
      <c r="G62" s="181"/>
      <c r="H62" s="181">
        <f>'将来負担比率（分子）の構造'!K$45</f>
        <v>1532</v>
      </c>
      <c r="I62" s="181"/>
      <c r="J62" s="181"/>
      <c r="K62" s="181">
        <f>'将来負担比率（分子）の構造'!L$45</f>
        <v>1284</v>
      </c>
      <c r="L62" s="181"/>
      <c r="M62" s="181"/>
      <c r="N62" s="181">
        <f>'将来負担比率（分子）の構造'!M$45</f>
        <v>1046</v>
      </c>
      <c r="O62" s="181"/>
      <c r="P62" s="181"/>
    </row>
    <row r="63" spans="1:16">
      <c r="A63" s="181" t="s">
        <v>34</v>
      </c>
      <c r="B63" s="181">
        <f>'将来負担比率（分子）の構造'!I$44</f>
        <v>1773</v>
      </c>
      <c r="C63" s="181"/>
      <c r="D63" s="181"/>
      <c r="E63" s="181">
        <f>'将来負担比率（分子）の構造'!J$44</f>
        <v>1667</v>
      </c>
      <c r="F63" s="181"/>
      <c r="G63" s="181"/>
      <c r="H63" s="181">
        <f>'将来負担比率（分子）の構造'!K$44</f>
        <v>1369</v>
      </c>
      <c r="I63" s="181"/>
      <c r="J63" s="181"/>
      <c r="K63" s="181">
        <f>'将来負担比率（分子）の構造'!L$44</f>
        <v>1079</v>
      </c>
      <c r="L63" s="181"/>
      <c r="M63" s="181"/>
      <c r="N63" s="181">
        <f>'将来負担比率（分子）の構造'!M$44</f>
        <v>802</v>
      </c>
      <c r="O63" s="181"/>
      <c r="P63" s="181"/>
    </row>
    <row r="64" spans="1:16">
      <c r="A64" s="181" t="s">
        <v>33</v>
      </c>
      <c r="B64" s="181">
        <f>'将来負担比率（分子）の構造'!I$43</f>
        <v>8744</v>
      </c>
      <c r="C64" s="181"/>
      <c r="D64" s="181"/>
      <c r="E64" s="181">
        <f>'将来負担比率（分子）の構造'!J$43</f>
        <v>8149</v>
      </c>
      <c r="F64" s="181"/>
      <c r="G64" s="181"/>
      <c r="H64" s="181">
        <f>'将来負担比率（分子）の構造'!K$43</f>
        <v>7543</v>
      </c>
      <c r="I64" s="181"/>
      <c r="J64" s="181"/>
      <c r="K64" s="181">
        <f>'将来負担比率（分子）の構造'!L$43</f>
        <v>6103</v>
      </c>
      <c r="L64" s="181"/>
      <c r="M64" s="181"/>
      <c r="N64" s="181">
        <f>'将来負担比率（分子）の構造'!M$43</f>
        <v>5860</v>
      </c>
      <c r="O64" s="181"/>
      <c r="P64" s="181"/>
    </row>
    <row r="65" spans="1:16">
      <c r="A65" s="181" t="s">
        <v>32</v>
      </c>
      <c r="B65" s="181">
        <f>'将来負担比率（分子）の構造'!I$42</f>
        <v>617</v>
      </c>
      <c r="C65" s="181"/>
      <c r="D65" s="181"/>
      <c r="E65" s="181">
        <f>'将来負担比率（分子）の構造'!J$42</f>
        <v>533</v>
      </c>
      <c r="F65" s="181"/>
      <c r="G65" s="181"/>
      <c r="H65" s="181">
        <f>'将来負担比率（分子）の構造'!K$42</f>
        <v>445</v>
      </c>
      <c r="I65" s="181"/>
      <c r="J65" s="181"/>
      <c r="K65" s="181">
        <f>'将来負担比率（分子）の構造'!L$42</f>
        <v>323</v>
      </c>
      <c r="L65" s="181"/>
      <c r="M65" s="181"/>
      <c r="N65" s="181">
        <f>'将来負担比率（分子）の構造'!M$42</f>
        <v>185</v>
      </c>
      <c r="O65" s="181"/>
      <c r="P65" s="181"/>
    </row>
    <row r="66" spans="1:16">
      <c r="A66" s="181" t="s">
        <v>31</v>
      </c>
      <c r="B66" s="181">
        <f>'将来負担比率（分子）の構造'!I$41</f>
        <v>18331</v>
      </c>
      <c r="C66" s="181"/>
      <c r="D66" s="181"/>
      <c r="E66" s="181">
        <f>'将来負担比率（分子）の構造'!J$41</f>
        <v>18353</v>
      </c>
      <c r="F66" s="181"/>
      <c r="G66" s="181"/>
      <c r="H66" s="181">
        <f>'将来負担比率（分子）の構造'!K$41</f>
        <v>17742</v>
      </c>
      <c r="I66" s="181"/>
      <c r="J66" s="181"/>
      <c r="K66" s="181">
        <f>'将来負担比率（分子）の構造'!L$41</f>
        <v>17771</v>
      </c>
      <c r="L66" s="181"/>
      <c r="M66" s="181"/>
      <c r="N66" s="181">
        <f>'将来負担比率（分子）の構造'!M$41</f>
        <v>18496</v>
      </c>
      <c r="O66" s="181"/>
      <c r="P66" s="181"/>
    </row>
    <row r="67" spans="1:16">
      <c r="A67" s="181" t="s">
        <v>75</v>
      </c>
      <c r="B67" s="181" t="e">
        <f>NA()</f>
        <v>#N/A</v>
      </c>
      <c r="C67" s="181">
        <f>IF(ISNUMBER('将来負担比率（分子）の構造'!I$53), IF('将来負担比率（分子）の構造'!I$53 &lt; 0, 0, '将来負担比率（分子）の構造'!I$53), NA())</f>
        <v>6782</v>
      </c>
      <c r="D67" s="181" t="e">
        <f>NA()</f>
        <v>#N/A</v>
      </c>
      <c r="E67" s="181" t="e">
        <f>NA()</f>
        <v>#N/A</v>
      </c>
      <c r="F67" s="181">
        <f>IF(ISNUMBER('将来負担比率（分子）の構造'!J$53), IF('将来負担比率（分子）の構造'!J$53 &lt; 0, 0, '将来負担比率（分子）の構造'!J$53), NA())</f>
        <v>6255</v>
      </c>
      <c r="G67" s="181" t="e">
        <f>NA()</f>
        <v>#N/A</v>
      </c>
      <c r="H67" s="181" t="e">
        <f>NA()</f>
        <v>#N/A</v>
      </c>
      <c r="I67" s="181">
        <f>IF(ISNUMBER('将来負担比率（分子）の構造'!K$53), IF('将来負担比率（分子）の構造'!K$53 &lt; 0, 0, '将来負担比率（分子）の構造'!K$53), NA())</f>
        <v>5539</v>
      </c>
      <c r="J67" s="181" t="e">
        <f>NA()</f>
        <v>#N/A</v>
      </c>
      <c r="K67" s="181" t="e">
        <f>NA()</f>
        <v>#N/A</v>
      </c>
      <c r="L67" s="181">
        <f>IF(ISNUMBER('将来負担比率（分子）の構造'!L$53), IF('将来負担比率（分子）の構造'!L$53 &lt; 0, 0, '将来負担比率（分子）の構造'!L$53), NA())</f>
        <v>4179</v>
      </c>
      <c r="M67" s="181" t="e">
        <f>NA()</f>
        <v>#N/A</v>
      </c>
      <c r="N67" s="181" t="e">
        <f>NA()</f>
        <v>#N/A</v>
      </c>
      <c r="O67" s="181">
        <f>IF(ISNUMBER('将来負担比率（分子）の構造'!M$53), IF('将来負担比率（分子）の構造'!M$53 &lt; 0, 0, '将来負担比率（分子）の構造'!M$53), NA())</f>
        <v>4179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2224</v>
      </c>
      <c r="C72" s="185">
        <f>基金残高に係る経年分析!G55</f>
        <v>1728</v>
      </c>
      <c r="D72" s="185">
        <f>基金残高に係る経年分析!H55</f>
        <v>1441</v>
      </c>
    </row>
    <row r="73" spans="1:16">
      <c r="A73" s="184" t="s">
        <v>78</v>
      </c>
      <c r="B73" s="185">
        <f>基金残高に係る経年分析!F56</f>
        <v>46</v>
      </c>
      <c r="C73" s="185">
        <f>基金残高に係る経年分析!G56</f>
        <v>46</v>
      </c>
      <c r="D73" s="185">
        <f>基金残高に係る経年分析!H56</f>
        <v>46</v>
      </c>
    </row>
    <row r="74" spans="1:16">
      <c r="A74" s="184" t="s">
        <v>79</v>
      </c>
      <c r="B74" s="185">
        <f>基金残高に係る経年分析!F57</f>
        <v>1027</v>
      </c>
      <c r="C74" s="185">
        <f>基金残高に係る経年分析!G57</f>
        <v>1140</v>
      </c>
      <c r="D74" s="185">
        <f>基金残高に係る経年分析!H57</f>
        <v>1395</v>
      </c>
    </row>
  </sheetData>
  <sheetProtection algorithmName="SHA-512" hashValue="YTJMo3iFs3eqvbUeLyyzPe19HI9kq0ZR+CBQKGPVMZAMu1HjmoNH9D2db7vzwyiVqtTLERnoTHlOtZB5EmXCgA==" saltValue="fGV00+K+8pBJ9OdHMhXc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224</v>
      </c>
      <c r="C5" s="670"/>
      <c r="D5" s="670"/>
      <c r="E5" s="670"/>
      <c r="F5" s="670"/>
      <c r="G5" s="670"/>
      <c r="H5" s="670"/>
      <c r="I5" s="670"/>
      <c r="J5" s="670"/>
      <c r="K5" s="670"/>
      <c r="L5" s="670"/>
      <c r="M5" s="670"/>
      <c r="N5" s="670"/>
      <c r="O5" s="670"/>
      <c r="P5" s="670"/>
      <c r="Q5" s="671"/>
      <c r="R5" s="672">
        <v>6706298</v>
      </c>
      <c r="S5" s="673"/>
      <c r="T5" s="673"/>
      <c r="U5" s="673"/>
      <c r="V5" s="673"/>
      <c r="W5" s="673"/>
      <c r="X5" s="673"/>
      <c r="Y5" s="674"/>
      <c r="Z5" s="675">
        <v>29.6</v>
      </c>
      <c r="AA5" s="675"/>
      <c r="AB5" s="675"/>
      <c r="AC5" s="675"/>
      <c r="AD5" s="676">
        <v>6706298</v>
      </c>
      <c r="AE5" s="676"/>
      <c r="AF5" s="676"/>
      <c r="AG5" s="676"/>
      <c r="AH5" s="676"/>
      <c r="AI5" s="676"/>
      <c r="AJ5" s="676"/>
      <c r="AK5" s="676"/>
      <c r="AL5" s="677">
        <v>59.9</v>
      </c>
      <c r="AM5" s="678"/>
      <c r="AN5" s="678"/>
      <c r="AO5" s="679"/>
      <c r="AP5" s="669" t="s">
        <v>225</v>
      </c>
      <c r="AQ5" s="670"/>
      <c r="AR5" s="670"/>
      <c r="AS5" s="670"/>
      <c r="AT5" s="670"/>
      <c r="AU5" s="670"/>
      <c r="AV5" s="670"/>
      <c r="AW5" s="670"/>
      <c r="AX5" s="670"/>
      <c r="AY5" s="670"/>
      <c r="AZ5" s="670"/>
      <c r="BA5" s="670"/>
      <c r="BB5" s="670"/>
      <c r="BC5" s="670"/>
      <c r="BD5" s="670"/>
      <c r="BE5" s="670"/>
      <c r="BF5" s="671"/>
      <c r="BG5" s="683">
        <v>6706298</v>
      </c>
      <c r="BH5" s="684"/>
      <c r="BI5" s="684"/>
      <c r="BJ5" s="684"/>
      <c r="BK5" s="684"/>
      <c r="BL5" s="684"/>
      <c r="BM5" s="684"/>
      <c r="BN5" s="685"/>
      <c r="BO5" s="686">
        <v>100</v>
      </c>
      <c r="BP5" s="686"/>
      <c r="BQ5" s="686"/>
      <c r="BR5" s="686"/>
      <c r="BS5" s="687">
        <v>58530</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204234</v>
      </c>
      <c r="S6" s="684"/>
      <c r="T6" s="684"/>
      <c r="U6" s="684"/>
      <c r="V6" s="684"/>
      <c r="W6" s="684"/>
      <c r="X6" s="684"/>
      <c r="Y6" s="685"/>
      <c r="Z6" s="686">
        <v>0.9</v>
      </c>
      <c r="AA6" s="686"/>
      <c r="AB6" s="686"/>
      <c r="AC6" s="686"/>
      <c r="AD6" s="687">
        <v>204234</v>
      </c>
      <c r="AE6" s="687"/>
      <c r="AF6" s="687"/>
      <c r="AG6" s="687"/>
      <c r="AH6" s="687"/>
      <c r="AI6" s="687"/>
      <c r="AJ6" s="687"/>
      <c r="AK6" s="687"/>
      <c r="AL6" s="688">
        <v>1.8</v>
      </c>
      <c r="AM6" s="689"/>
      <c r="AN6" s="689"/>
      <c r="AO6" s="690"/>
      <c r="AP6" s="680" t="s">
        <v>230</v>
      </c>
      <c r="AQ6" s="681"/>
      <c r="AR6" s="681"/>
      <c r="AS6" s="681"/>
      <c r="AT6" s="681"/>
      <c r="AU6" s="681"/>
      <c r="AV6" s="681"/>
      <c r="AW6" s="681"/>
      <c r="AX6" s="681"/>
      <c r="AY6" s="681"/>
      <c r="AZ6" s="681"/>
      <c r="BA6" s="681"/>
      <c r="BB6" s="681"/>
      <c r="BC6" s="681"/>
      <c r="BD6" s="681"/>
      <c r="BE6" s="681"/>
      <c r="BF6" s="682"/>
      <c r="BG6" s="683">
        <v>6706298</v>
      </c>
      <c r="BH6" s="684"/>
      <c r="BI6" s="684"/>
      <c r="BJ6" s="684"/>
      <c r="BK6" s="684"/>
      <c r="BL6" s="684"/>
      <c r="BM6" s="684"/>
      <c r="BN6" s="685"/>
      <c r="BO6" s="686">
        <v>100</v>
      </c>
      <c r="BP6" s="686"/>
      <c r="BQ6" s="686"/>
      <c r="BR6" s="686"/>
      <c r="BS6" s="687">
        <v>58530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214702</v>
      </c>
      <c r="CS6" s="684"/>
      <c r="CT6" s="684"/>
      <c r="CU6" s="684"/>
      <c r="CV6" s="684"/>
      <c r="CW6" s="684"/>
      <c r="CX6" s="684"/>
      <c r="CY6" s="685"/>
      <c r="CZ6" s="677">
        <v>1</v>
      </c>
      <c r="DA6" s="678"/>
      <c r="DB6" s="678"/>
      <c r="DC6" s="697"/>
      <c r="DD6" s="692" t="s">
        <v>173</v>
      </c>
      <c r="DE6" s="684"/>
      <c r="DF6" s="684"/>
      <c r="DG6" s="684"/>
      <c r="DH6" s="684"/>
      <c r="DI6" s="684"/>
      <c r="DJ6" s="684"/>
      <c r="DK6" s="684"/>
      <c r="DL6" s="684"/>
      <c r="DM6" s="684"/>
      <c r="DN6" s="684"/>
      <c r="DO6" s="684"/>
      <c r="DP6" s="685"/>
      <c r="DQ6" s="692">
        <v>214702</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5003</v>
      </c>
      <c r="S7" s="684"/>
      <c r="T7" s="684"/>
      <c r="U7" s="684"/>
      <c r="V7" s="684"/>
      <c r="W7" s="684"/>
      <c r="X7" s="684"/>
      <c r="Y7" s="685"/>
      <c r="Z7" s="686">
        <v>0</v>
      </c>
      <c r="AA7" s="686"/>
      <c r="AB7" s="686"/>
      <c r="AC7" s="686"/>
      <c r="AD7" s="687">
        <v>5003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3370527</v>
      </c>
      <c r="BH7" s="684"/>
      <c r="BI7" s="684"/>
      <c r="BJ7" s="684"/>
      <c r="BK7" s="684"/>
      <c r="BL7" s="684"/>
      <c r="BM7" s="684"/>
      <c r="BN7" s="685"/>
      <c r="BO7" s="686">
        <v>50.3</v>
      </c>
      <c r="BP7" s="686"/>
      <c r="BQ7" s="686"/>
      <c r="BR7" s="686"/>
      <c r="BS7" s="687">
        <v>58530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3090344</v>
      </c>
      <c r="CS7" s="684"/>
      <c r="CT7" s="684"/>
      <c r="CU7" s="684"/>
      <c r="CV7" s="684"/>
      <c r="CW7" s="684"/>
      <c r="CX7" s="684"/>
      <c r="CY7" s="685"/>
      <c r="CZ7" s="686">
        <v>13.8</v>
      </c>
      <c r="DA7" s="686"/>
      <c r="DB7" s="686"/>
      <c r="DC7" s="686"/>
      <c r="DD7" s="692">
        <v>41597</v>
      </c>
      <c r="DE7" s="684"/>
      <c r="DF7" s="684"/>
      <c r="DG7" s="684"/>
      <c r="DH7" s="684"/>
      <c r="DI7" s="684"/>
      <c r="DJ7" s="684"/>
      <c r="DK7" s="684"/>
      <c r="DL7" s="684"/>
      <c r="DM7" s="684"/>
      <c r="DN7" s="684"/>
      <c r="DO7" s="684"/>
      <c r="DP7" s="685"/>
      <c r="DQ7" s="692">
        <v>1777842</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28564</v>
      </c>
      <c r="S8" s="684"/>
      <c r="T8" s="684"/>
      <c r="U8" s="684"/>
      <c r="V8" s="684"/>
      <c r="W8" s="684"/>
      <c r="X8" s="684"/>
      <c r="Y8" s="685"/>
      <c r="Z8" s="686">
        <v>0.1</v>
      </c>
      <c r="AA8" s="686"/>
      <c r="AB8" s="686"/>
      <c r="AC8" s="686"/>
      <c r="AD8" s="687">
        <v>28564</v>
      </c>
      <c r="AE8" s="687"/>
      <c r="AF8" s="687"/>
      <c r="AG8" s="687"/>
      <c r="AH8" s="687"/>
      <c r="AI8" s="687"/>
      <c r="AJ8" s="687"/>
      <c r="AK8" s="687"/>
      <c r="AL8" s="688">
        <v>0.3</v>
      </c>
      <c r="AM8" s="689"/>
      <c r="AN8" s="689"/>
      <c r="AO8" s="690"/>
      <c r="AP8" s="680" t="s">
        <v>236</v>
      </c>
      <c r="AQ8" s="681"/>
      <c r="AR8" s="681"/>
      <c r="AS8" s="681"/>
      <c r="AT8" s="681"/>
      <c r="AU8" s="681"/>
      <c r="AV8" s="681"/>
      <c r="AW8" s="681"/>
      <c r="AX8" s="681"/>
      <c r="AY8" s="681"/>
      <c r="AZ8" s="681"/>
      <c r="BA8" s="681"/>
      <c r="BB8" s="681"/>
      <c r="BC8" s="681"/>
      <c r="BD8" s="681"/>
      <c r="BE8" s="681"/>
      <c r="BF8" s="682"/>
      <c r="BG8" s="683">
        <v>102352</v>
      </c>
      <c r="BH8" s="684"/>
      <c r="BI8" s="684"/>
      <c r="BJ8" s="684"/>
      <c r="BK8" s="684"/>
      <c r="BL8" s="684"/>
      <c r="BM8" s="684"/>
      <c r="BN8" s="685"/>
      <c r="BO8" s="686">
        <v>1.5</v>
      </c>
      <c r="BP8" s="686"/>
      <c r="BQ8" s="686"/>
      <c r="BR8" s="686"/>
      <c r="BS8" s="692" t="s">
        <v>173</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8391591</v>
      </c>
      <c r="CS8" s="684"/>
      <c r="CT8" s="684"/>
      <c r="CU8" s="684"/>
      <c r="CV8" s="684"/>
      <c r="CW8" s="684"/>
      <c r="CX8" s="684"/>
      <c r="CY8" s="685"/>
      <c r="CZ8" s="686">
        <v>37.4</v>
      </c>
      <c r="DA8" s="686"/>
      <c r="DB8" s="686"/>
      <c r="DC8" s="686"/>
      <c r="DD8" s="692">
        <v>417857</v>
      </c>
      <c r="DE8" s="684"/>
      <c r="DF8" s="684"/>
      <c r="DG8" s="684"/>
      <c r="DH8" s="684"/>
      <c r="DI8" s="684"/>
      <c r="DJ8" s="684"/>
      <c r="DK8" s="684"/>
      <c r="DL8" s="684"/>
      <c r="DM8" s="684"/>
      <c r="DN8" s="684"/>
      <c r="DO8" s="684"/>
      <c r="DP8" s="685"/>
      <c r="DQ8" s="692">
        <v>3844447</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17356</v>
      </c>
      <c r="S9" s="684"/>
      <c r="T9" s="684"/>
      <c r="U9" s="684"/>
      <c r="V9" s="684"/>
      <c r="W9" s="684"/>
      <c r="X9" s="684"/>
      <c r="Y9" s="685"/>
      <c r="Z9" s="686">
        <v>0.1</v>
      </c>
      <c r="AA9" s="686"/>
      <c r="AB9" s="686"/>
      <c r="AC9" s="686"/>
      <c r="AD9" s="687">
        <v>17356</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2867072</v>
      </c>
      <c r="BH9" s="684"/>
      <c r="BI9" s="684"/>
      <c r="BJ9" s="684"/>
      <c r="BK9" s="684"/>
      <c r="BL9" s="684"/>
      <c r="BM9" s="684"/>
      <c r="BN9" s="685"/>
      <c r="BO9" s="686">
        <v>42.8</v>
      </c>
      <c r="BP9" s="686"/>
      <c r="BQ9" s="686"/>
      <c r="BR9" s="686"/>
      <c r="BS9" s="692" t="s">
        <v>128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1849114</v>
      </c>
      <c r="CS9" s="684"/>
      <c r="CT9" s="684"/>
      <c r="CU9" s="684"/>
      <c r="CV9" s="684"/>
      <c r="CW9" s="684"/>
      <c r="CX9" s="684"/>
      <c r="CY9" s="685"/>
      <c r="CZ9" s="686">
        <v>8.1999999999999993</v>
      </c>
      <c r="DA9" s="686"/>
      <c r="DB9" s="686"/>
      <c r="DC9" s="686"/>
      <c r="DD9" s="692">
        <v>16178</v>
      </c>
      <c r="DE9" s="684"/>
      <c r="DF9" s="684"/>
      <c r="DG9" s="684"/>
      <c r="DH9" s="684"/>
      <c r="DI9" s="684"/>
      <c r="DJ9" s="684"/>
      <c r="DK9" s="684"/>
      <c r="DL9" s="684"/>
      <c r="DM9" s="684"/>
      <c r="DN9" s="684"/>
      <c r="DO9" s="684"/>
      <c r="DP9" s="685"/>
      <c r="DQ9" s="692">
        <v>1541107</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173</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105928</v>
      </c>
      <c r="BH10" s="684"/>
      <c r="BI10" s="684"/>
      <c r="BJ10" s="684"/>
      <c r="BK10" s="684"/>
      <c r="BL10" s="684"/>
      <c r="BM10" s="684"/>
      <c r="BN10" s="685"/>
      <c r="BO10" s="686">
        <v>1.6</v>
      </c>
      <c r="BP10" s="686"/>
      <c r="BQ10" s="686"/>
      <c r="BR10" s="686"/>
      <c r="BS10" s="692" t="s">
        <v>173</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22811</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13689</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911219</v>
      </c>
      <c r="S11" s="684"/>
      <c r="T11" s="684"/>
      <c r="U11" s="684"/>
      <c r="V11" s="684"/>
      <c r="W11" s="684"/>
      <c r="X11" s="684"/>
      <c r="Y11" s="685"/>
      <c r="Z11" s="688">
        <v>4</v>
      </c>
      <c r="AA11" s="689"/>
      <c r="AB11" s="689"/>
      <c r="AC11" s="701"/>
      <c r="AD11" s="692">
        <v>911219</v>
      </c>
      <c r="AE11" s="684"/>
      <c r="AF11" s="684"/>
      <c r="AG11" s="684"/>
      <c r="AH11" s="684"/>
      <c r="AI11" s="684"/>
      <c r="AJ11" s="684"/>
      <c r="AK11" s="685"/>
      <c r="AL11" s="688">
        <v>8.1</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295175</v>
      </c>
      <c r="BH11" s="684"/>
      <c r="BI11" s="684"/>
      <c r="BJ11" s="684"/>
      <c r="BK11" s="684"/>
      <c r="BL11" s="684"/>
      <c r="BM11" s="684"/>
      <c r="BN11" s="685"/>
      <c r="BO11" s="686">
        <v>4.4000000000000004</v>
      </c>
      <c r="BP11" s="686"/>
      <c r="BQ11" s="686"/>
      <c r="BR11" s="686"/>
      <c r="BS11" s="692">
        <v>58530</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575156</v>
      </c>
      <c r="CS11" s="684"/>
      <c r="CT11" s="684"/>
      <c r="CU11" s="684"/>
      <c r="CV11" s="684"/>
      <c r="CW11" s="684"/>
      <c r="CX11" s="684"/>
      <c r="CY11" s="685"/>
      <c r="CZ11" s="686">
        <v>2.6</v>
      </c>
      <c r="DA11" s="686"/>
      <c r="DB11" s="686"/>
      <c r="DC11" s="686"/>
      <c r="DD11" s="692">
        <v>334557</v>
      </c>
      <c r="DE11" s="684"/>
      <c r="DF11" s="684"/>
      <c r="DG11" s="684"/>
      <c r="DH11" s="684"/>
      <c r="DI11" s="684"/>
      <c r="DJ11" s="684"/>
      <c r="DK11" s="684"/>
      <c r="DL11" s="684"/>
      <c r="DM11" s="684"/>
      <c r="DN11" s="684"/>
      <c r="DO11" s="684"/>
      <c r="DP11" s="685"/>
      <c r="DQ11" s="692">
        <v>173460</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v>18570</v>
      </c>
      <c r="S12" s="684"/>
      <c r="T12" s="684"/>
      <c r="U12" s="684"/>
      <c r="V12" s="684"/>
      <c r="W12" s="684"/>
      <c r="X12" s="684"/>
      <c r="Y12" s="685"/>
      <c r="Z12" s="686">
        <v>0.1</v>
      </c>
      <c r="AA12" s="686"/>
      <c r="AB12" s="686"/>
      <c r="AC12" s="686"/>
      <c r="AD12" s="687">
        <v>18570</v>
      </c>
      <c r="AE12" s="687"/>
      <c r="AF12" s="687"/>
      <c r="AG12" s="687"/>
      <c r="AH12" s="687"/>
      <c r="AI12" s="687"/>
      <c r="AJ12" s="687"/>
      <c r="AK12" s="687"/>
      <c r="AL12" s="688">
        <v>0.2</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2712134</v>
      </c>
      <c r="BH12" s="684"/>
      <c r="BI12" s="684"/>
      <c r="BJ12" s="684"/>
      <c r="BK12" s="684"/>
      <c r="BL12" s="684"/>
      <c r="BM12" s="684"/>
      <c r="BN12" s="685"/>
      <c r="BO12" s="686">
        <v>40.4</v>
      </c>
      <c r="BP12" s="686"/>
      <c r="BQ12" s="686"/>
      <c r="BR12" s="686"/>
      <c r="BS12" s="692" t="s">
        <v>249</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119266</v>
      </c>
      <c r="CS12" s="684"/>
      <c r="CT12" s="684"/>
      <c r="CU12" s="684"/>
      <c r="CV12" s="684"/>
      <c r="CW12" s="684"/>
      <c r="CX12" s="684"/>
      <c r="CY12" s="685"/>
      <c r="CZ12" s="686">
        <v>0.5</v>
      </c>
      <c r="DA12" s="686"/>
      <c r="DB12" s="686"/>
      <c r="DC12" s="686"/>
      <c r="DD12" s="692">
        <v>1607</v>
      </c>
      <c r="DE12" s="684"/>
      <c r="DF12" s="684"/>
      <c r="DG12" s="684"/>
      <c r="DH12" s="684"/>
      <c r="DI12" s="684"/>
      <c r="DJ12" s="684"/>
      <c r="DK12" s="684"/>
      <c r="DL12" s="684"/>
      <c r="DM12" s="684"/>
      <c r="DN12" s="684"/>
      <c r="DO12" s="684"/>
      <c r="DP12" s="685"/>
      <c r="DQ12" s="692">
        <v>112987</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249</v>
      </c>
      <c r="S13" s="684"/>
      <c r="T13" s="684"/>
      <c r="U13" s="684"/>
      <c r="V13" s="684"/>
      <c r="W13" s="684"/>
      <c r="X13" s="684"/>
      <c r="Y13" s="685"/>
      <c r="Z13" s="686" t="s">
        <v>249</v>
      </c>
      <c r="AA13" s="686"/>
      <c r="AB13" s="686"/>
      <c r="AC13" s="686"/>
      <c r="AD13" s="687" t="s">
        <v>173</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2706128</v>
      </c>
      <c r="BH13" s="684"/>
      <c r="BI13" s="684"/>
      <c r="BJ13" s="684"/>
      <c r="BK13" s="684"/>
      <c r="BL13" s="684"/>
      <c r="BM13" s="684"/>
      <c r="BN13" s="685"/>
      <c r="BO13" s="686">
        <v>40.4</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3019231</v>
      </c>
      <c r="CS13" s="684"/>
      <c r="CT13" s="684"/>
      <c r="CU13" s="684"/>
      <c r="CV13" s="684"/>
      <c r="CW13" s="684"/>
      <c r="CX13" s="684"/>
      <c r="CY13" s="685"/>
      <c r="CZ13" s="686">
        <v>13.5</v>
      </c>
      <c r="DA13" s="686"/>
      <c r="DB13" s="686"/>
      <c r="DC13" s="686"/>
      <c r="DD13" s="692">
        <v>2071916</v>
      </c>
      <c r="DE13" s="684"/>
      <c r="DF13" s="684"/>
      <c r="DG13" s="684"/>
      <c r="DH13" s="684"/>
      <c r="DI13" s="684"/>
      <c r="DJ13" s="684"/>
      <c r="DK13" s="684"/>
      <c r="DL13" s="684"/>
      <c r="DM13" s="684"/>
      <c r="DN13" s="684"/>
      <c r="DO13" s="684"/>
      <c r="DP13" s="685"/>
      <c r="DQ13" s="692">
        <v>1028829</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39457</v>
      </c>
      <c r="S14" s="684"/>
      <c r="T14" s="684"/>
      <c r="U14" s="684"/>
      <c r="V14" s="684"/>
      <c r="W14" s="684"/>
      <c r="X14" s="684"/>
      <c r="Y14" s="685"/>
      <c r="Z14" s="686">
        <v>0.2</v>
      </c>
      <c r="AA14" s="686"/>
      <c r="AB14" s="686"/>
      <c r="AC14" s="686"/>
      <c r="AD14" s="687">
        <v>39457</v>
      </c>
      <c r="AE14" s="687"/>
      <c r="AF14" s="687"/>
      <c r="AG14" s="687"/>
      <c r="AH14" s="687"/>
      <c r="AI14" s="687"/>
      <c r="AJ14" s="687"/>
      <c r="AK14" s="687"/>
      <c r="AL14" s="688">
        <v>0.4</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147094</v>
      </c>
      <c r="BH14" s="684"/>
      <c r="BI14" s="684"/>
      <c r="BJ14" s="684"/>
      <c r="BK14" s="684"/>
      <c r="BL14" s="684"/>
      <c r="BM14" s="684"/>
      <c r="BN14" s="685"/>
      <c r="BO14" s="686">
        <v>2.2000000000000002</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597837</v>
      </c>
      <c r="CS14" s="684"/>
      <c r="CT14" s="684"/>
      <c r="CU14" s="684"/>
      <c r="CV14" s="684"/>
      <c r="CW14" s="684"/>
      <c r="CX14" s="684"/>
      <c r="CY14" s="685"/>
      <c r="CZ14" s="686">
        <v>2.7</v>
      </c>
      <c r="DA14" s="686"/>
      <c r="DB14" s="686"/>
      <c r="DC14" s="686"/>
      <c r="DD14" s="692">
        <v>9845</v>
      </c>
      <c r="DE14" s="684"/>
      <c r="DF14" s="684"/>
      <c r="DG14" s="684"/>
      <c r="DH14" s="684"/>
      <c r="DI14" s="684"/>
      <c r="DJ14" s="684"/>
      <c r="DK14" s="684"/>
      <c r="DL14" s="684"/>
      <c r="DM14" s="684"/>
      <c r="DN14" s="684"/>
      <c r="DO14" s="684"/>
      <c r="DP14" s="685"/>
      <c r="DQ14" s="692">
        <v>575539</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249</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476543</v>
      </c>
      <c r="BH15" s="684"/>
      <c r="BI15" s="684"/>
      <c r="BJ15" s="684"/>
      <c r="BK15" s="684"/>
      <c r="BL15" s="684"/>
      <c r="BM15" s="684"/>
      <c r="BN15" s="685"/>
      <c r="BO15" s="686">
        <v>7.1</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2620392</v>
      </c>
      <c r="CS15" s="684"/>
      <c r="CT15" s="684"/>
      <c r="CU15" s="684"/>
      <c r="CV15" s="684"/>
      <c r="CW15" s="684"/>
      <c r="CX15" s="684"/>
      <c r="CY15" s="685"/>
      <c r="CZ15" s="686">
        <v>11.7</v>
      </c>
      <c r="DA15" s="686"/>
      <c r="DB15" s="686"/>
      <c r="DC15" s="686"/>
      <c r="DD15" s="692">
        <v>761986</v>
      </c>
      <c r="DE15" s="684"/>
      <c r="DF15" s="684"/>
      <c r="DG15" s="684"/>
      <c r="DH15" s="684"/>
      <c r="DI15" s="684"/>
      <c r="DJ15" s="684"/>
      <c r="DK15" s="684"/>
      <c r="DL15" s="684"/>
      <c r="DM15" s="684"/>
      <c r="DN15" s="684"/>
      <c r="DO15" s="684"/>
      <c r="DP15" s="685"/>
      <c r="DQ15" s="692">
        <v>1769363</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12115</v>
      </c>
      <c r="S16" s="684"/>
      <c r="T16" s="684"/>
      <c r="U16" s="684"/>
      <c r="V16" s="684"/>
      <c r="W16" s="684"/>
      <c r="X16" s="684"/>
      <c r="Y16" s="685"/>
      <c r="Z16" s="686">
        <v>0.1</v>
      </c>
      <c r="AA16" s="686"/>
      <c r="AB16" s="686"/>
      <c r="AC16" s="686"/>
      <c r="AD16" s="687">
        <v>12115</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173</v>
      </c>
      <c r="BH16" s="684"/>
      <c r="BI16" s="684"/>
      <c r="BJ16" s="684"/>
      <c r="BK16" s="684"/>
      <c r="BL16" s="684"/>
      <c r="BM16" s="684"/>
      <c r="BN16" s="685"/>
      <c r="BO16" s="686" t="s">
        <v>173</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67315</v>
      </c>
      <c r="CS16" s="684"/>
      <c r="CT16" s="684"/>
      <c r="CU16" s="684"/>
      <c r="CV16" s="684"/>
      <c r="CW16" s="684"/>
      <c r="CX16" s="684"/>
      <c r="CY16" s="685"/>
      <c r="CZ16" s="686">
        <v>0.3</v>
      </c>
      <c r="DA16" s="686"/>
      <c r="DB16" s="686"/>
      <c r="DC16" s="686"/>
      <c r="DD16" s="692" t="s">
        <v>249</v>
      </c>
      <c r="DE16" s="684"/>
      <c r="DF16" s="684"/>
      <c r="DG16" s="684"/>
      <c r="DH16" s="684"/>
      <c r="DI16" s="684"/>
      <c r="DJ16" s="684"/>
      <c r="DK16" s="684"/>
      <c r="DL16" s="684"/>
      <c r="DM16" s="684"/>
      <c r="DN16" s="684"/>
      <c r="DO16" s="684"/>
      <c r="DP16" s="685"/>
      <c r="DQ16" s="692">
        <v>2225</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156742</v>
      </c>
      <c r="S17" s="684"/>
      <c r="T17" s="684"/>
      <c r="U17" s="684"/>
      <c r="V17" s="684"/>
      <c r="W17" s="684"/>
      <c r="X17" s="684"/>
      <c r="Y17" s="685"/>
      <c r="Z17" s="686">
        <v>0.7</v>
      </c>
      <c r="AA17" s="686"/>
      <c r="AB17" s="686"/>
      <c r="AC17" s="686"/>
      <c r="AD17" s="687">
        <v>156742</v>
      </c>
      <c r="AE17" s="687"/>
      <c r="AF17" s="687"/>
      <c r="AG17" s="687"/>
      <c r="AH17" s="687"/>
      <c r="AI17" s="687"/>
      <c r="AJ17" s="687"/>
      <c r="AK17" s="687"/>
      <c r="AL17" s="688">
        <v>1.4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249</v>
      </c>
      <c r="BP17" s="686"/>
      <c r="BQ17" s="686"/>
      <c r="BR17" s="686"/>
      <c r="BS17" s="692" t="s">
        <v>128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1860055</v>
      </c>
      <c r="CS17" s="684"/>
      <c r="CT17" s="684"/>
      <c r="CU17" s="684"/>
      <c r="CV17" s="684"/>
      <c r="CW17" s="684"/>
      <c r="CX17" s="684"/>
      <c r="CY17" s="685"/>
      <c r="CZ17" s="686">
        <v>8.3000000000000007</v>
      </c>
      <c r="DA17" s="686"/>
      <c r="DB17" s="686"/>
      <c r="DC17" s="686"/>
      <c r="DD17" s="692" t="s">
        <v>173</v>
      </c>
      <c r="DE17" s="684"/>
      <c r="DF17" s="684"/>
      <c r="DG17" s="684"/>
      <c r="DH17" s="684"/>
      <c r="DI17" s="684"/>
      <c r="DJ17" s="684"/>
      <c r="DK17" s="684"/>
      <c r="DL17" s="684"/>
      <c r="DM17" s="684"/>
      <c r="DN17" s="684"/>
      <c r="DO17" s="684"/>
      <c r="DP17" s="685"/>
      <c r="DQ17" s="692">
        <v>1822266</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62075</v>
      </c>
      <c r="S18" s="684"/>
      <c r="T18" s="684"/>
      <c r="U18" s="684"/>
      <c r="V18" s="684"/>
      <c r="W18" s="684"/>
      <c r="X18" s="684"/>
      <c r="Y18" s="685"/>
      <c r="Z18" s="686">
        <v>0.3</v>
      </c>
      <c r="AA18" s="686"/>
      <c r="AB18" s="686"/>
      <c r="AC18" s="686"/>
      <c r="AD18" s="687">
        <v>62075</v>
      </c>
      <c r="AE18" s="687"/>
      <c r="AF18" s="687"/>
      <c r="AG18" s="687"/>
      <c r="AH18" s="687"/>
      <c r="AI18" s="687"/>
      <c r="AJ18" s="687"/>
      <c r="AK18" s="687"/>
      <c r="AL18" s="688">
        <v>0.6</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249</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173</v>
      </c>
      <c r="CS18" s="684"/>
      <c r="CT18" s="684"/>
      <c r="CU18" s="684"/>
      <c r="CV18" s="684"/>
      <c r="CW18" s="684"/>
      <c r="CX18" s="684"/>
      <c r="CY18" s="685"/>
      <c r="CZ18" s="686" t="s">
        <v>173</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5831</v>
      </c>
      <c r="S19" s="684"/>
      <c r="T19" s="684"/>
      <c r="U19" s="684"/>
      <c r="V19" s="684"/>
      <c r="W19" s="684"/>
      <c r="X19" s="684"/>
      <c r="Y19" s="685"/>
      <c r="Z19" s="686">
        <v>0</v>
      </c>
      <c r="AA19" s="686"/>
      <c r="AB19" s="686"/>
      <c r="AC19" s="686"/>
      <c r="AD19" s="687">
        <v>5831</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249</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249</v>
      </c>
      <c r="DA19" s="686"/>
      <c r="DB19" s="686"/>
      <c r="DC19" s="686"/>
      <c r="DD19" s="692" t="s">
        <v>128</v>
      </c>
      <c r="DE19" s="684"/>
      <c r="DF19" s="684"/>
      <c r="DG19" s="684"/>
      <c r="DH19" s="684"/>
      <c r="DI19" s="684"/>
      <c r="DJ19" s="684"/>
      <c r="DK19" s="684"/>
      <c r="DL19" s="684"/>
      <c r="DM19" s="684"/>
      <c r="DN19" s="684"/>
      <c r="DO19" s="684"/>
      <c r="DP19" s="685"/>
      <c r="DQ19" s="692" t="s">
        <v>173</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1227</v>
      </c>
      <c r="S20" s="684"/>
      <c r="T20" s="684"/>
      <c r="U20" s="684"/>
      <c r="V20" s="684"/>
      <c r="W20" s="684"/>
      <c r="X20" s="684"/>
      <c r="Y20" s="685"/>
      <c r="Z20" s="686">
        <v>0</v>
      </c>
      <c r="AA20" s="686"/>
      <c r="AB20" s="686"/>
      <c r="AC20" s="686"/>
      <c r="AD20" s="687">
        <v>1227</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173</v>
      </c>
      <c r="BP20" s="686"/>
      <c r="BQ20" s="686"/>
      <c r="BR20" s="686"/>
      <c r="BS20" s="692" t="s">
        <v>249</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22427814</v>
      </c>
      <c r="CS20" s="684"/>
      <c r="CT20" s="684"/>
      <c r="CU20" s="684"/>
      <c r="CV20" s="684"/>
      <c r="CW20" s="684"/>
      <c r="CX20" s="684"/>
      <c r="CY20" s="685"/>
      <c r="CZ20" s="686">
        <v>100</v>
      </c>
      <c r="DA20" s="686"/>
      <c r="DB20" s="686"/>
      <c r="DC20" s="686"/>
      <c r="DD20" s="692">
        <v>3655543</v>
      </c>
      <c r="DE20" s="684"/>
      <c r="DF20" s="684"/>
      <c r="DG20" s="684"/>
      <c r="DH20" s="684"/>
      <c r="DI20" s="684"/>
      <c r="DJ20" s="684"/>
      <c r="DK20" s="684"/>
      <c r="DL20" s="684"/>
      <c r="DM20" s="684"/>
      <c r="DN20" s="684"/>
      <c r="DO20" s="684"/>
      <c r="DP20" s="685"/>
      <c r="DQ20" s="692">
        <v>12876456</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87609</v>
      </c>
      <c r="S21" s="684"/>
      <c r="T21" s="684"/>
      <c r="U21" s="684"/>
      <c r="V21" s="684"/>
      <c r="W21" s="684"/>
      <c r="X21" s="684"/>
      <c r="Y21" s="685"/>
      <c r="Z21" s="686">
        <v>0.4</v>
      </c>
      <c r="AA21" s="686"/>
      <c r="AB21" s="686"/>
      <c r="AC21" s="686"/>
      <c r="AD21" s="687">
        <v>87609</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249</v>
      </c>
      <c r="BH21" s="684"/>
      <c r="BI21" s="684"/>
      <c r="BJ21" s="684"/>
      <c r="BK21" s="684"/>
      <c r="BL21" s="684"/>
      <c r="BM21" s="684"/>
      <c r="BN21" s="685"/>
      <c r="BO21" s="686" t="s">
        <v>173</v>
      </c>
      <c r="BP21" s="686"/>
      <c r="BQ21" s="686"/>
      <c r="BR21" s="686"/>
      <c r="BS21" s="692" t="s">
        <v>249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3639880</v>
      </c>
      <c r="S22" s="684"/>
      <c r="T22" s="684"/>
      <c r="U22" s="684"/>
      <c r="V22" s="684"/>
      <c r="W22" s="684"/>
      <c r="X22" s="684"/>
      <c r="Y22" s="685"/>
      <c r="Z22" s="686">
        <v>16</v>
      </c>
      <c r="AA22" s="686"/>
      <c r="AB22" s="686"/>
      <c r="AC22" s="686"/>
      <c r="AD22" s="687">
        <v>3054246</v>
      </c>
      <c r="AE22" s="687"/>
      <c r="AF22" s="687"/>
      <c r="AG22" s="687"/>
      <c r="AH22" s="687"/>
      <c r="AI22" s="687"/>
      <c r="AJ22" s="687"/>
      <c r="AK22" s="687"/>
      <c r="AL22" s="688">
        <v>27.3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173</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3054246</v>
      </c>
      <c r="S23" s="684"/>
      <c r="T23" s="684"/>
      <c r="U23" s="684"/>
      <c r="V23" s="684"/>
      <c r="W23" s="684"/>
      <c r="X23" s="684"/>
      <c r="Y23" s="685"/>
      <c r="Z23" s="686">
        <v>13.5</v>
      </c>
      <c r="AA23" s="686"/>
      <c r="AB23" s="686"/>
      <c r="AC23" s="686"/>
      <c r="AD23" s="687">
        <v>3054246</v>
      </c>
      <c r="AE23" s="687"/>
      <c r="AF23" s="687"/>
      <c r="AG23" s="687"/>
      <c r="AH23" s="687"/>
      <c r="AI23" s="687"/>
      <c r="AJ23" s="687"/>
      <c r="AK23" s="687"/>
      <c r="AL23" s="688">
        <v>27.3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585634</v>
      </c>
      <c r="S24" s="684"/>
      <c r="T24" s="684"/>
      <c r="U24" s="684"/>
      <c r="V24" s="684"/>
      <c r="W24" s="684"/>
      <c r="X24" s="684"/>
      <c r="Y24" s="685"/>
      <c r="Z24" s="686">
        <v>2.6</v>
      </c>
      <c r="AA24" s="686"/>
      <c r="AB24" s="686"/>
      <c r="AC24" s="686"/>
      <c r="AD24" s="687" t="s">
        <v>173</v>
      </c>
      <c r="AE24" s="687"/>
      <c r="AF24" s="687"/>
      <c r="AG24" s="687"/>
      <c r="AH24" s="687"/>
      <c r="AI24" s="687"/>
      <c r="AJ24" s="687"/>
      <c r="AK24" s="687"/>
      <c r="AL24" s="688" t="s">
        <v>249</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249</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10297485</v>
      </c>
      <c r="CS24" s="673"/>
      <c r="CT24" s="673"/>
      <c r="CU24" s="673"/>
      <c r="CV24" s="673"/>
      <c r="CW24" s="673"/>
      <c r="CX24" s="673"/>
      <c r="CY24" s="674"/>
      <c r="CZ24" s="677">
        <v>45.9</v>
      </c>
      <c r="DA24" s="678"/>
      <c r="DB24" s="678"/>
      <c r="DC24" s="697"/>
      <c r="DD24" s="722">
        <v>6436890</v>
      </c>
      <c r="DE24" s="673"/>
      <c r="DF24" s="673"/>
      <c r="DG24" s="673"/>
      <c r="DH24" s="673"/>
      <c r="DI24" s="673"/>
      <c r="DJ24" s="673"/>
      <c r="DK24" s="674"/>
      <c r="DL24" s="722">
        <v>6411472</v>
      </c>
      <c r="DM24" s="673"/>
      <c r="DN24" s="673"/>
      <c r="DO24" s="673"/>
      <c r="DP24" s="673"/>
      <c r="DQ24" s="673"/>
      <c r="DR24" s="673"/>
      <c r="DS24" s="673"/>
      <c r="DT24" s="673"/>
      <c r="DU24" s="673"/>
      <c r="DV24" s="674"/>
      <c r="DW24" s="677">
        <v>54.1</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249</v>
      </c>
      <c r="AA25" s="686"/>
      <c r="AB25" s="686"/>
      <c r="AC25" s="686"/>
      <c r="AD25" s="687" t="s">
        <v>128</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3244058</v>
      </c>
      <c r="CS25" s="719"/>
      <c r="CT25" s="719"/>
      <c r="CU25" s="719"/>
      <c r="CV25" s="719"/>
      <c r="CW25" s="719"/>
      <c r="CX25" s="719"/>
      <c r="CY25" s="720"/>
      <c r="CZ25" s="688">
        <v>14.5</v>
      </c>
      <c r="DA25" s="717"/>
      <c r="DB25" s="717"/>
      <c r="DC25" s="721"/>
      <c r="DD25" s="692">
        <v>3105829</v>
      </c>
      <c r="DE25" s="719"/>
      <c r="DF25" s="719"/>
      <c r="DG25" s="719"/>
      <c r="DH25" s="719"/>
      <c r="DI25" s="719"/>
      <c r="DJ25" s="719"/>
      <c r="DK25" s="720"/>
      <c r="DL25" s="692">
        <v>3082987</v>
      </c>
      <c r="DM25" s="719"/>
      <c r="DN25" s="719"/>
      <c r="DO25" s="719"/>
      <c r="DP25" s="719"/>
      <c r="DQ25" s="719"/>
      <c r="DR25" s="719"/>
      <c r="DS25" s="719"/>
      <c r="DT25" s="719"/>
      <c r="DU25" s="719"/>
      <c r="DV25" s="720"/>
      <c r="DW25" s="688">
        <v>26</v>
      </c>
      <c r="DX25" s="717"/>
      <c r="DY25" s="717"/>
      <c r="DZ25" s="717"/>
      <c r="EA25" s="717"/>
      <c r="EB25" s="717"/>
      <c r="EC25" s="718"/>
    </row>
    <row r="26" spans="2:133" ht="11.25" customHeight="1">
      <c r="B26" s="680" t="s">
        <v>293</v>
      </c>
      <c r="C26" s="681"/>
      <c r="D26" s="681"/>
      <c r="E26" s="681"/>
      <c r="F26" s="681"/>
      <c r="G26" s="681"/>
      <c r="H26" s="681"/>
      <c r="I26" s="681"/>
      <c r="J26" s="681"/>
      <c r="K26" s="681"/>
      <c r="L26" s="681"/>
      <c r="M26" s="681"/>
      <c r="N26" s="681"/>
      <c r="O26" s="681"/>
      <c r="P26" s="681"/>
      <c r="Q26" s="682"/>
      <c r="R26" s="683">
        <v>11739438</v>
      </c>
      <c r="S26" s="684"/>
      <c r="T26" s="684"/>
      <c r="U26" s="684"/>
      <c r="V26" s="684"/>
      <c r="W26" s="684"/>
      <c r="X26" s="684"/>
      <c r="Y26" s="685"/>
      <c r="Z26" s="686">
        <v>51.7</v>
      </c>
      <c r="AA26" s="686"/>
      <c r="AB26" s="686"/>
      <c r="AC26" s="686"/>
      <c r="AD26" s="687">
        <v>11153804</v>
      </c>
      <c r="AE26" s="687"/>
      <c r="AF26" s="687"/>
      <c r="AG26" s="687"/>
      <c r="AH26" s="687"/>
      <c r="AI26" s="687"/>
      <c r="AJ26" s="687"/>
      <c r="AK26" s="687"/>
      <c r="AL26" s="688">
        <v>99.6</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249</v>
      </c>
      <c r="BH26" s="684"/>
      <c r="BI26" s="684"/>
      <c r="BJ26" s="684"/>
      <c r="BK26" s="684"/>
      <c r="BL26" s="684"/>
      <c r="BM26" s="684"/>
      <c r="BN26" s="685"/>
      <c r="BO26" s="686" t="s">
        <v>249</v>
      </c>
      <c r="BP26" s="686"/>
      <c r="BQ26" s="686"/>
      <c r="BR26" s="686"/>
      <c r="BS26" s="692" t="s">
        <v>173</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2056601</v>
      </c>
      <c r="CS26" s="684"/>
      <c r="CT26" s="684"/>
      <c r="CU26" s="684"/>
      <c r="CV26" s="684"/>
      <c r="CW26" s="684"/>
      <c r="CX26" s="684"/>
      <c r="CY26" s="685"/>
      <c r="CZ26" s="688">
        <v>9.1999999999999993</v>
      </c>
      <c r="DA26" s="717"/>
      <c r="DB26" s="717"/>
      <c r="DC26" s="721"/>
      <c r="DD26" s="692">
        <v>1958583</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c r="B27" s="680" t="s">
        <v>296</v>
      </c>
      <c r="C27" s="681"/>
      <c r="D27" s="681"/>
      <c r="E27" s="681"/>
      <c r="F27" s="681"/>
      <c r="G27" s="681"/>
      <c r="H27" s="681"/>
      <c r="I27" s="681"/>
      <c r="J27" s="681"/>
      <c r="K27" s="681"/>
      <c r="L27" s="681"/>
      <c r="M27" s="681"/>
      <c r="N27" s="681"/>
      <c r="O27" s="681"/>
      <c r="P27" s="681"/>
      <c r="Q27" s="682"/>
      <c r="R27" s="683">
        <v>9344</v>
      </c>
      <c r="S27" s="684"/>
      <c r="T27" s="684"/>
      <c r="U27" s="684"/>
      <c r="V27" s="684"/>
      <c r="W27" s="684"/>
      <c r="X27" s="684"/>
      <c r="Y27" s="685"/>
      <c r="Z27" s="686">
        <v>0</v>
      </c>
      <c r="AA27" s="686"/>
      <c r="AB27" s="686"/>
      <c r="AC27" s="686"/>
      <c r="AD27" s="687">
        <v>9344</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6706298</v>
      </c>
      <c r="BH27" s="684"/>
      <c r="BI27" s="684"/>
      <c r="BJ27" s="684"/>
      <c r="BK27" s="684"/>
      <c r="BL27" s="684"/>
      <c r="BM27" s="684"/>
      <c r="BN27" s="685"/>
      <c r="BO27" s="686">
        <v>100</v>
      </c>
      <c r="BP27" s="686"/>
      <c r="BQ27" s="686"/>
      <c r="BR27" s="686"/>
      <c r="BS27" s="692">
        <v>58530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5193372</v>
      </c>
      <c r="CS27" s="719"/>
      <c r="CT27" s="719"/>
      <c r="CU27" s="719"/>
      <c r="CV27" s="719"/>
      <c r="CW27" s="719"/>
      <c r="CX27" s="719"/>
      <c r="CY27" s="720"/>
      <c r="CZ27" s="688">
        <v>23.2</v>
      </c>
      <c r="DA27" s="717"/>
      <c r="DB27" s="717"/>
      <c r="DC27" s="721"/>
      <c r="DD27" s="692">
        <v>1508795</v>
      </c>
      <c r="DE27" s="719"/>
      <c r="DF27" s="719"/>
      <c r="DG27" s="719"/>
      <c r="DH27" s="719"/>
      <c r="DI27" s="719"/>
      <c r="DJ27" s="719"/>
      <c r="DK27" s="720"/>
      <c r="DL27" s="692">
        <v>1506219</v>
      </c>
      <c r="DM27" s="719"/>
      <c r="DN27" s="719"/>
      <c r="DO27" s="719"/>
      <c r="DP27" s="719"/>
      <c r="DQ27" s="719"/>
      <c r="DR27" s="719"/>
      <c r="DS27" s="719"/>
      <c r="DT27" s="719"/>
      <c r="DU27" s="719"/>
      <c r="DV27" s="720"/>
      <c r="DW27" s="688">
        <v>12.7</v>
      </c>
      <c r="DX27" s="717"/>
      <c r="DY27" s="717"/>
      <c r="DZ27" s="717"/>
      <c r="EA27" s="717"/>
      <c r="EB27" s="717"/>
      <c r="EC27" s="718"/>
    </row>
    <row r="28" spans="2:133" ht="11.25" customHeight="1">
      <c r="B28" s="680" t="s">
        <v>299</v>
      </c>
      <c r="C28" s="681"/>
      <c r="D28" s="681"/>
      <c r="E28" s="681"/>
      <c r="F28" s="681"/>
      <c r="G28" s="681"/>
      <c r="H28" s="681"/>
      <c r="I28" s="681"/>
      <c r="J28" s="681"/>
      <c r="K28" s="681"/>
      <c r="L28" s="681"/>
      <c r="M28" s="681"/>
      <c r="N28" s="681"/>
      <c r="O28" s="681"/>
      <c r="P28" s="681"/>
      <c r="Q28" s="682"/>
      <c r="R28" s="683">
        <v>256162</v>
      </c>
      <c r="S28" s="684"/>
      <c r="T28" s="684"/>
      <c r="U28" s="684"/>
      <c r="V28" s="684"/>
      <c r="W28" s="684"/>
      <c r="X28" s="684"/>
      <c r="Y28" s="685"/>
      <c r="Z28" s="686">
        <v>1.1000000000000001</v>
      </c>
      <c r="AA28" s="686"/>
      <c r="AB28" s="686"/>
      <c r="AC28" s="686"/>
      <c r="AD28" s="687" t="s">
        <v>249</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1860055</v>
      </c>
      <c r="CS28" s="684"/>
      <c r="CT28" s="684"/>
      <c r="CU28" s="684"/>
      <c r="CV28" s="684"/>
      <c r="CW28" s="684"/>
      <c r="CX28" s="684"/>
      <c r="CY28" s="685"/>
      <c r="CZ28" s="688">
        <v>8.3000000000000007</v>
      </c>
      <c r="DA28" s="717"/>
      <c r="DB28" s="717"/>
      <c r="DC28" s="721"/>
      <c r="DD28" s="692">
        <v>1822266</v>
      </c>
      <c r="DE28" s="684"/>
      <c r="DF28" s="684"/>
      <c r="DG28" s="684"/>
      <c r="DH28" s="684"/>
      <c r="DI28" s="684"/>
      <c r="DJ28" s="684"/>
      <c r="DK28" s="685"/>
      <c r="DL28" s="692">
        <v>1822266</v>
      </c>
      <c r="DM28" s="684"/>
      <c r="DN28" s="684"/>
      <c r="DO28" s="684"/>
      <c r="DP28" s="684"/>
      <c r="DQ28" s="684"/>
      <c r="DR28" s="684"/>
      <c r="DS28" s="684"/>
      <c r="DT28" s="684"/>
      <c r="DU28" s="684"/>
      <c r="DV28" s="685"/>
      <c r="DW28" s="688">
        <v>15.4</v>
      </c>
      <c r="DX28" s="717"/>
      <c r="DY28" s="717"/>
      <c r="DZ28" s="717"/>
      <c r="EA28" s="717"/>
      <c r="EB28" s="717"/>
      <c r="EC28" s="718"/>
    </row>
    <row r="29" spans="2:133" ht="11.25" customHeight="1">
      <c r="B29" s="680" t="s">
        <v>301</v>
      </c>
      <c r="C29" s="681"/>
      <c r="D29" s="681"/>
      <c r="E29" s="681"/>
      <c r="F29" s="681"/>
      <c r="G29" s="681"/>
      <c r="H29" s="681"/>
      <c r="I29" s="681"/>
      <c r="J29" s="681"/>
      <c r="K29" s="681"/>
      <c r="L29" s="681"/>
      <c r="M29" s="681"/>
      <c r="N29" s="681"/>
      <c r="O29" s="681"/>
      <c r="P29" s="681"/>
      <c r="Q29" s="682"/>
      <c r="R29" s="683">
        <v>212445</v>
      </c>
      <c r="S29" s="684"/>
      <c r="T29" s="684"/>
      <c r="U29" s="684"/>
      <c r="V29" s="684"/>
      <c r="W29" s="684"/>
      <c r="X29" s="684"/>
      <c r="Y29" s="685"/>
      <c r="Z29" s="686">
        <v>0.9</v>
      </c>
      <c r="AA29" s="686"/>
      <c r="AB29" s="686"/>
      <c r="AC29" s="686"/>
      <c r="AD29" s="687">
        <v>11547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70</v>
      </c>
      <c r="CG29" s="699"/>
      <c r="CH29" s="699"/>
      <c r="CI29" s="699"/>
      <c r="CJ29" s="699"/>
      <c r="CK29" s="699"/>
      <c r="CL29" s="699"/>
      <c r="CM29" s="699"/>
      <c r="CN29" s="699"/>
      <c r="CO29" s="699"/>
      <c r="CP29" s="699"/>
      <c r="CQ29" s="700"/>
      <c r="CR29" s="683">
        <v>1859860</v>
      </c>
      <c r="CS29" s="719"/>
      <c r="CT29" s="719"/>
      <c r="CU29" s="719"/>
      <c r="CV29" s="719"/>
      <c r="CW29" s="719"/>
      <c r="CX29" s="719"/>
      <c r="CY29" s="720"/>
      <c r="CZ29" s="688">
        <v>8.3000000000000007</v>
      </c>
      <c r="DA29" s="717"/>
      <c r="DB29" s="717"/>
      <c r="DC29" s="721"/>
      <c r="DD29" s="692">
        <v>1822071</v>
      </c>
      <c r="DE29" s="719"/>
      <c r="DF29" s="719"/>
      <c r="DG29" s="719"/>
      <c r="DH29" s="719"/>
      <c r="DI29" s="719"/>
      <c r="DJ29" s="719"/>
      <c r="DK29" s="720"/>
      <c r="DL29" s="692">
        <v>1822071</v>
      </c>
      <c r="DM29" s="719"/>
      <c r="DN29" s="719"/>
      <c r="DO29" s="719"/>
      <c r="DP29" s="719"/>
      <c r="DQ29" s="719"/>
      <c r="DR29" s="719"/>
      <c r="DS29" s="719"/>
      <c r="DT29" s="719"/>
      <c r="DU29" s="719"/>
      <c r="DV29" s="720"/>
      <c r="DW29" s="688">
        <v>15.4</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193364</v>
      </c>
      <c r="S30" s="684"/>
      <c r="T30" s="684"/>
      <c r="U30" s="684"/>
      <c r="V30" s="684"/>
      <c r="W30" s="684"/>
      <c r="X30" s="684"/>
      <c r="Y30" s="685"/>
      <c r="Z30" s="686">
        <v>0.9</v>
      </c>
      <c r="AA30" s="686"/>
      <c r="AB30" s="686"/>
      <c r="AC30" s="686"/>
      <c r="AD30" s="687" t="s">
        <v>249</v>
      </c>
      <c r="AE30" s="687"/>
      <c r="AF30" s="687"/>
      <c r="AG30" s="687"/>
      <c r="AH30" s="687"/>
      <c r="AI30" s="687"/>
      <c r="AJ30" s="687"/>
      <c r="AK30" s="687"/>
      <c r="AL30" s="688" t="s">
        <v>128</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9"/>
      <c r="CE30" s="730"/>
      <c r="CF30" s="698" t="s">
        <v>306</v>
      </c>
      <c r="CG30" s="699"/>
      <c r="CH30" s="699"/>
      <c r="CI30" s="699"/>
      <c r="CJ30" s="699"/>
      <c r="CK30" s="699"/>
      <c r="CL30" s="699"/>
      <c r="CM30" s="699"/>
      <c r="CN30" s="699"/>
      <c r="CO30" s="699"/>
      <c r="CP30" s="699"/>
      <c r="CQ30" s="700"/>
      <c r="CR30" s="683">
        <v>1755790</v>
      </c>
      <c r="CS30" s="684"/>
      <c r="CT30" s="684"/>
      <c r="CU30" s="684"/>
      <c r="CV30" s="684"/>
      <c r="CW30" s="684"/>
      <c r="CX30" s="684"/>
      <c r="CY30" s="685"/>
      <c r="CZ30" s="688">
        <v>7.8</v>
      </c>
      <c r="DA30" s="717"/>
      <c r="DB30" s="717"/>
      <c r="DC30" s="721"/>
      <c r="DD30" s="692">
        <v>1718001</v>
      </c>
      <c r="DE30" s="684"/>
      <c r="DF30" s="684"/>
      <c r="DG30" s="684"/>
      <c r="DH30" s="684"/>
      <c r="DI30" s="684"/>
      <c r="DJ30" s="684"/>
      <c r="DK30" s="685"/>
      <c r="DL30" s="692">
        <v>1718001</v>
      </c>
      <c r="DM30" s="684"/>
      <c r="DN30" s="684"/>
      <c r="DO30" s="684"/>
      <c r="DP30" s="684"/>
      <c r="DQ30" s="684"/>
      <c r="DR30" s="684"/>
      <c r="DS30" s="684"/>
      <c r="DT30" s="684"/>
      <c r="DU30" s="684"/>
      <c r="DV30" s="685"/>
      <c r="DW30" s="688">
        <v>14.5</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3672878</v>
      </c>
      <c r="S31" s="684"/>
      <c r="T31" s="684"/>
      <c r="U31" s="684"/>
      <c r="V31" s="684"/>
      <c r="W31" s="684"/>
      <c r="X31" s="684"/>
      <c r="Y31" s="685"/>
      <c r="Z31" s="686">
        <v>16.2</v>
      </c>
      <c r="AA31" s="686"/>
      <c r="AB31" s="686"/>
      <c r="AC31" s="686"/>
      <c r="AD31" s="687" t="s">
        <v>249</v>
      </c>
      <c r="AE31" s="687"/>
      <c r="AF31" s="687"/>
      <c r="AG31" s="687"/>
      <c r="AH31" s="687"/>
      <c r="AI31" s="687"/>
      <c r="AJ31" s="687"/>
      <c r="AK31" s="687"/>
      <c r="AL31" s="688" t="s">
        <v>249</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99.1</v>
      </c>
      <c r="BH31" s="738"/>
      <c r="BI31" s="738"/>
      <c r="BJ31" s="738"/>
      <c r="BK31" s="738"/>
      <c r="BL31" s="738"/>
      <c r="BM31" s="678">
        <v>96.6</v>
      </c>
      <c r="BN31" s="738"/>
      <c r="BO31" s="738"/>
      <c r="BP31" s="738"/>
      <c r="BQ31" s="739"/>
      <c r="BR31" s="751">
        <v>99.1</v>
      </c>
      <c r="BS31" s="738"/>
      <c r="BT31" s="738"/>
      <c r="BU31" s="738"/>
      <c r="BV31" s="738"/>
      <c r="BW31" s="738"/>
      <c r="BX31" s="678">
        <v>96.4</v>
      </c>
      <c r="BY31" s="738"/>
      <c r="BZ31" s="738"/>
      <c r="CA31" s="738"/>
      <c r="CB31" s="739"/>
      <c r="CD31" s="729"/>
      <c r="CE31" s="730"/>
      <c r="CF31" s="698" t="s">
        <v>310</v>
      </c>
      <c r="CG31" s="699"/>
      <c r="CH31" s="699"/>
      <c r="CI31" s="699"/>
      <c r="CJ31" s="699"/>
      <c r="CK31" s="699"/>
      <c r="CL31" s="699"/>
      <c r="CM31" s="699"/>
      <c r="CN31" s="699"/>
      <c r="CO31" s="699"/>
      <c r="CP31" s="699"/>
      <c r="CQ31" s="700"/>
      <c r="CR31" s="683">
        <v>104070</v>
      </c>
      <c r="CS31" s="719"/>
      <c r="CT31" s="719"/>
      <c r="CU31" s="719"/>
      <c r="CV31" s="719"/>
      <c r="CW31" s="719"/>
      <c r="CX31" s="719"/>
      <c r="CY31" s="720"/>
      <c r="CZ31" s="688">
        <v>0.5</v>
      </c>
      <c r="DA31" s="717"/>
      <c r="DB31" s="717"/>
      <c r="DC31" s="721"/>
      <c r="DD31" s="692">
        <v>104070</v>
      </c>
      <c r="DE31" s="719"/>
      <c r="DF31" s="719"/>
      <c r="DG31" s="719"/>
      <c r="DH31" s="719"/>
      <c r="DI31" s="719"/>
      <c r="DJ31" s="719"/>
      <c r="DK31" s="720"/>
      <c r="DL31" s="692">
        <v>104070</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33" t="s">
        <v>311</v>
      </c>
      <c r="C32" s="734"/>
      <c r="D32" s="734"/>
      <c r="E32" s="734"/>
      <c r="F32" s="734"/>
      <c r="G32" s="734"/>
      <c r="H32" s="734"/>
      <c r="I32" s="734"/>
      <c r="J32" s="734"/>
      <c r="K32" s="734"/>
      <c r="L32" s="734"/>
      <c r="M32" s="734"/>
      <c r="N32" s="734"/>
      <c r="O32" s="734"/>
      <c r="P32" s="734"/>
      <c r="Q32" s="735"/>
      <c r="R32" s="683">
        <v>7443</v>
      </c>
      <c r="S32" s="684"/>
      <c r="T32" s="684"/>
      <c r="U32" s="684"/>
      <c r="V32" s="684"/>
      <c r="W32" s="684"/>
      <c r="X32" s="684"/>
      <c r="Y32" s="685"/>
      <c r="Z32" s="686">
        <v>0</v>
      </c>
      <c r="AA32" s="686"/>
      <c r="AB32" s="686"/>
      <c r="AC32" s="686"/>
      <c r="AD32" s="687">
        <v>7443</v>
      </c>
      <c r="AE32" s="687"/>
      <c r="AF32" s="687"/>
      <c r="AG32" s="687"/>
      <c r="AH32" s="687"/>
      <c r="AI32" s="687"/>
      <c r="AJ32" s="687"/>
      <c r="AK32" s="687"/>
      <c r="AL32" s="688">
        <v>0.1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v>
      </c>
      <c r="BH32" s="719"/>
      <c r="BI32" s="719"/>
      <c r="BJ32" s="719"/>
      <c r="BK32" s="719"/>
      <c r="BL32" s="719"/>
      <c r="BM32" s="689">
        <v>96.4</v>
      </c>
      <c r="BN32" s="749"/>
      <c r="BO32" s="749"/>
      <c r="BP32" s="749"/>
      <c r="BQ32" s="750"/>
      <c r="BR32" s="752">
        <v>99.1</v>
      </c>
      <c r="BS32" s="719"/>
      <c r="BT32" s="719"/>
      <c r="BU32" s="719"/>
      <c r="BV32" s="719"/>
      <c r="BW32" s="719"/>
      <c r="BX32" s="689">
        <v>96.3</v>
      </c>
      <c r="BY32" s="749"/>
      <c r="BZ32" s="749"/>
      <c r="CA32" s="749"/>
      <c r="CB32" s="750"/>
      <c r="CD32" s="731"/>
      <c r="CE32" s="732"/>
      <c r="CF32" s="698" t="s">
        <v>314</v>
      </c>
      <c r="CG32" s="699"/>
      <c r="CH32" s="699"/>
      <c r="CI32" s="699"/>
      <c r="CJ32" s="699"/>
      <c r="CK32" s="699"/>
      <c r="CL32" s="699"/>
      <c r="CM32" s="699"/>
      <c r="CN32" s="699"/>
      <c r="CO32" s="699"/>
      <c r="CP32" s="699"/>
      <c r="CQ32" s="700"/>
      <c r="CR32" s="683">
        <v>195</v>
      </c>
      <c r="CS32" s="684"/>
      <c r="CT32" s="684"/>
      <c r="CU32" s="684"/>
      <c r="CV32" s="684"/>
      <c r="CW32" s="684"/>
      <c r="CX32" s="684"/>
      <c r="CY32" s="685"/>
      <c r="CZ32" s="688">
        <v>0</v>
      </c>
      <c r="DA32" s="717"/>
      <c r="DB32" s="717"/>
      <c r="DC32" s="721"/>
      <c r="DD32" s="692">
        <v>195</v>
      </c>
      <c r="DE32" s="684"/>
      <c r="DF32" s="684"/>
      <c r="DG32" s="684"/>
      <c r="DH32" s="684"/>
      <c r="DI32" s="684"/>
      <c r="DJ32" s="684"/>
      <c r="DK32" s="685"/>
      <c r="DL32" s="692">
        <v>195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2043510</v>
      </c>
      <c r="S33" s="684"/>
      <c r="T33" s="684"/>
      <c r="U33" s="684"/>
      <c r="V33" s="684"/>
      <c r="W33" s="684"/>
      <c r="X33" s="684"/>
      <c r="Y33" s="685"/>
      <c r="Z33" s="686">
        <v>9</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99.2</v>
      </c>
      <c r="BH33" s="754"/>
      <c r="BI33" s="754"/>
      <c r="BJ33" s="754"/>
      <c r="BK33" s="754"/>
      <c r="BL33" s="754"/>
      <c r="BM33" s="755">
        <v>96.5</v>
      </c>
      <c r="BN33" s="754"/>
      <c r="BO33" s="754"/>
      <c r="BP33" s="754"/>
      <c r="BQ33" s="756"/>
      <c r="BR33" s="753">
        <v>99.1</v>
      </c>
      <c r="BS33" s="754"/>
      <c r="BT33" s="754"/>
      <c r="BU33" s="754"/>
      <c r="BV33" s="754"/>
      <c r="BW33" s="754"/>
      <c r="BX33" s="755">
        <v>96</v>
      </c>
      <c r="BY33" s="754"/>
      <c r="BZ33" s="754"/>
      <c r="CA33" s="754"/>
      <c r="CB33" s="756"/>
      <c r="CD33" s="698" t="s">
        <v>317</v>
      </c>
      <c r="CE33" s="699"/>
      <c r="CF33" s="699"/>
      <c r="CG33" s="699"/>
      <c r="CH33" s="699"/>
      <c r="CI33" s="699"/>
      <c r="CJ33" s="699"/>
      <c r="CK33" s="699"/>
      <c r="CL33" s="699"/>
      <c r="CM33" s="699"/>
      <c r="CN33" s="699"/>
      <c r="CO33" s="699"/>
      <c r="CP33" s="699"/>
      <c r="CQ33" s="700"/>
      <c r="CR33" s="683">
        <v>8407471</v>
      </c>
      <c r="CS33" s="719"/>
      <c r="CT33" s="719"/>
      <c r="CU33" s="719"/>
      <c r="CV33" s="719"/>
      <c r="CW33" s="719"/>
      <c r="CX33" s="719"/>
      <c r="CY33" s="720"/>
      <c r="CZ33" s="688">
        <v>37.5</v>
      </c>
      <c r="DA33" s="717"/>
      <c r="DB33" s="717"/>
      <c r="DC33" s="721"/>
      <c r="DD33" s="692">
        <v>6086363</v>
      </c>
      <c r="DE33" s="719"/>
      <c r="DF33" s="719"/>
      <c r="DG33" s="719"/>
      <c r="DH33" s="719"/>
      <c r="DI33" s="719"/>
      <c r="DJ33" s="719"/>
      <c r="DK33" s="720"/>
      <c r="DL33" s="692">
        <v>5274678</v>
      </c>
      <c r="DM33" s="719"/>
      <c r="DN33" s="719"/>
      <c r="DO33" s="719"/>
      <c r="DP33" s="719"/>
      <c r="DQ33" s="719"/>
      <c r="DR33" s="719"/>
      <c r="DS33" s="719"/>
      <c r="DT33" s="719"/>
      <c r="DU33" s="719"/>
      <c r="DV33" s="720"/>
      <c r="DW33" s="688">
        <v>44.5</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22958</v>
      </c>
      <c r="S34" s="684"/>
      <c r="T34" s="684"/>
      <c r="U34" s="684"/>
      <c r="V34" s="684"/>
      <c r="W34" s="684"/>
      <c r="X34" s="684"/>
      <c r="Y34" s="685"/>
      <c r="Z34" s="686">
        <v>0.1</v>
      </c>
      <c r="AA34" s="686"/>
      <c r="AB34" s="686"/>
      <c r="AC34" s="686"/>
      <c r="AD34" s="687">
        <v>13591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3060161</v>
      </c>
      <c r="CS34" s="684"/>
      <c r="CT34" s="684"/>
      <c r="CU34" s="684"/>
      <c r="CV34" s="684"/>
      <c r="CW34" s="684"/>
      <c r="CX34" s="684"/>
      <c r="CY34" s="685"/>
      <c r="CZ34" s="688">
        <v>13.6</v>
      </c>
      <c r="DA34" s="717"/>
      <c r="DB34" s="717"/>
      <c r="DC34" s="721"/>
      <c r="DD34" s="692">
        <v>2009351</v>
      </c>
      <c r="DE34" s="684"/>
      <c r="DF34" s="684"/>
      <c r="DG34" s="684"/>
      <c r="DH34" s="684"/>
      <c r="DI34" s="684"/>
      <c r="DJ34" s="684"/>
      <c r="DK34" s="685"/>
      <c r="DL34" s="692">
        <v>1681932</v>
      </c>
      <c r="DM34" s="684"/>
      <c r="DN34" s="684"/>
      <c r="DO34" s="684"/>
      <c r="DP34" s="684"/>
      <c r="DQ34" s="684"/>
      <c r="DR34" s="684"/>
      <c r="DS34" s="684"/>
      <c r="DT34" s="684"/>
      <c r="DU34" s="684"/>
      <c r="DV34" s="685"/>
      <c r="DW34" s="688">
        <v>14.2</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653717</v>
      </c>
      <c r="S35" s="684"/>
      <c r="T35" s="684"/>
      <c r="U35" s="684"/>
      <c r="V35" s="684"/>
      <c r="W35" s="684"/>
      <c r="X35" s="684"/>
      <c r="Y35" s="685"/>
      <c r="Z35" s="686">
        <v>2.9</v>
      </c>
      <c r="AA35" s="686"/>
      <c r="AB35" s="686"/>
      <c r="AC35" s="686"/>
      <c r="AD35" s="687" t="s">
        <v>128</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119494</v>
      </c>
      <c r="CS35" s="719"/>
      <c r="CT35" s="719"/>
      <c r="CU35" s="719"/>
      <c r="CV35" s="719"/>
      <c r="CW35" s="719"/>
      <c r="CX35" s="719"/>
      <c r="CY35" s="720"/>
      <c r="CZ35" s="688">
        <v>0.5</v>
      </c>
      <c r="DA35" s="717"/>
      <c r="DB35" s="717"/>
      <c r="DC35" s="721"/>
      <c r="DD35" s="692">
        <v>106872</v>
      </c>
      <c r="DE35" s="719"/>
      <c r="DF35" s="719"/>
      <c r="DG35" s="719"/>
      <c r="DH35" s="719"/>
      <c r="DI35" s="719"/>
      <c r="DJ35" s="719"/>
      <c r="DK35" s="720"/>
      <c r="DL35" s="692">
        <v>104718</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969690</v>
      </c>
      <c r="S36" s="684"/>
      <c r="T36" s="684"/>
      <c r="U36" s="684"/>
      <c r="V36" s="684"/>
      <c r="W36" s="684"/>
      <c r="X36" s="684"/>
      <c r="Y36" s="685"/>
      <c r="Z36" s="686">
        <v>4.3</v>
      </c>
      <c r="AA36" s="686"/>
      <c r="AB36" s="686"/>
      <c r="AC36" s="686"/>
      <c r="AD36" s="687" t="s">
        <v>173</v>
      </c>
      <c r="AE36" s="687"/>
      <c r="AF36" s="687"/>
      <c r="AG36" s="687"/>
      <c r="AH36" s="687"/>
      <c r="AI36" s="687"/>
      <c r="AJ36" s="687"/>
      <c r="AK36" s="687"/>
      <c r="AL36" s="688" t="s">
        <v>128</v>
      </c>
      <c r="AM36" s="689"/>
      <c r="AN36" s="689"/>
      <c r="AO36" s="690"/>
      <c r="AP36" s="235"/>
      <c r="AQ36" s="757" t="s">
        <v>325</v>
      </c>
      <c r="AR36" s="758"/>
      <c r="AS36" s="758"/>
      <c r="AT36" s="758"/>
      <c r="AU36" s="758"/>
      <c r="AV36" s="758"/>
      <c r="AW36" s="758"/>
      <c r="AX36" s="758"/>
      <c r="AY36" s="759"/>
      <c r="AZ36" s="672">
        <v>2549429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114584</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2439430</v>
      </c>
      <c r="CS36" s="684"/>
      <c r="CT36" s="684"/>
      <c r="CU36" s="684"/>
      <c r="CV36" s="684"/>
      <c r="CW36" s="684"/>
      <c r="CX36" s="684"/>
      <c r="CY36" s="685"/>
      <c r="CZ36" s="688">
        <v>10.9</v>
      </c>
      <c r="DA36" s="717"/>
      <c r="DB36" s="717"/>
      <c r="DC36" s="721"/>
      <c r="DD36" s="692">
        <v>2222716</v>
      </c>
      <c r="DE36" s="684"/>
      <c r="DF36" s="684"/>
      <c r="DG36" s="684"/>
      <c r="DH36" s="684"/>
      <c r="DI36" s="684"/>
      <c r="DJ36" s="684"/>
      <c r="DK36" s="685"/>
      <c r="DL36" s="692">
        <v>1984050</v>
      </c>
      <c r="DM36" s="684"/>
      <c r="DN36" s="684"/>
      <c r="DO36" s="684"/>
      <c r="DP36" s="684"/>
      <c r="DQ36" s="684"/>
      <c r="DR36" s="684"/>
      <c r="DS36" s="684"/>
      <c r="DT36" s="684"/>
      <c r="DU36" s="684"/>
      <c r="DV36" s="685"/>
      <c r="DW36" s="688">
        <v>16.7</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260896</v>
      </c>
      <c r="S37" s="684"/>
      <c r="T37" s="684"/>
      <c r="U37" s="684"/>
      <c r="V37" s="684"/>
      <c r="W37" s="684"/>
      <c r="X37" s="684"/>
      <c r="Y37" s="685"/>
      <c r="Z37" s="686">
        <v>1.1000000000000001</v>
      </c>
      <c r="AA37" s="686"/>
      <c r="AB37" s="686"/>
      <c r="AC37" s="686"/>
      <c r="AD37" s="687" t="s">
        <v>128</v>
      </c>
      <c r="AE37" s="687"/>
      <c r="AF37" s="687"/>
      <c r="AG37" s="687"/>
      <c r="AH37" s="687"/>
      <c r="AI37" s="687"/>
      <c r="AJ37" s="687"/>
      <c r="AK37" s="687"/>
      <c r="AL37" s="688" t="s">
        <v>128</v>
      </c>
      <c r="AM37" s="689"/>
      <c r="AN37" s="689"/>
      <c r="AO37" s="690"/>
      <c r="AQ37" s="761" t="s">
        <v>329</v>
      </c>
      <c r="AR37" s="762"/>
      <c r="AS37" s="762"/>
      <c r="AT37" s="762"/>
      <c r="AU37" s="762"/>
      <c r="AV37" s="762"/>
      <c r="AW37" s="762"/>
      <c r="AX37" s="762"/>
      <c r="AY37" s="763"/>
      <c r="AZ37" s="683">
        <v>523166</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17340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1117417</v>
      </c>
      <c r="CS37" s="719"/>
      <c r="CT37" s="719"/>
      <c r="CU37" s="719"/>
      <c r="CV37" s="719"/>
      <c r="CW37" s="719"/>
      <c r="CX37" s="719"/>
      <c r="CY37" s="720"/>
      <c r="CZ37" s="688">
        <v>5</v>
      </c>
      <c r="DA37" s="717"/>
      <c r="DB37" s="717"/>
      <c r="DC37" s="721"/>
      <c r="DD37" s="692">
        <v>1117417</v>
      </c>
      <c r="DE37" s="719"/>
      <c r="DF37" s="719"/>
      <c r="DG37" s="719"/>
      <c r="DH37" s="719"/>
      <c r="DI37" s="719"/>
      <c r="DJ37" s="719"/>
      <c r="DK37" s="720"/>
      <c r="DL37" s="692">
        <v>1102675</v>
      </c>
      <c r="DM37" s="719"/>
      <c r="DN37" s="719"/>
      <c r="DO37" s="719"/>
      <c r="DP37" s="719"/>
      <c r="DQ37" s="719"/>
      <c r="DR37" s="719"/>
      <c r="DS37" s="719"/>
      <c r="DT37" s="719"/>
      <c r="DU37" s="719"/>
      <c r="DV37" s="720"/>
      <c r="DW37" s="688">
        <v>9.3000000000000007</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172150</v>
      </c>
      <c r="S38" s="684"/>
      <c r="T38" s="684"/>
      <c r="U38" s="684"/>
      <c r="V38" s="684"/>
      <c r="W38" s="684"/>
      <c r="X38" s="684"/>
      <c r="Y38" s="685"/>
      <c r="Z38" s="686">
        <v>0.8</v>
      </c>
      <c r="AA38" s="686"/>
      <c r="AB38" s="686"/>
      <c r="AC38" s="686"/>
      <c r="AD38" s="687">
        <v>9</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59139</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7368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1967124</v>
      </c>
      <c r="CS38" s="684"/>
      <c r="CT38" s="684"/>
      <c r="CU38" s="684"/>
      <c r="CV38" s="684"/>
      <c r="CW38" s="684"/>
      <c r="CX38" s="684"/>
      <c r="CY38" s="685"/>
      <c r="CZ38" s="688">
        <v>8.8000000000000007</v>
      </c>
      <c r="DA38" s="717"/>
      <c r="DB38" s="717"/>
      <c r="DC38" s="721"/>
      <c r="DD38" s="692">
        <v>1609284</v>
      </c>
      <c r="DE38" s="684"/>
      <c r="DF38" s="684"/>
      <c r="DG38" s="684"/>
      <c r="DH38" s="684"/>
      <c r="DI38" s="684"/>
      <c r="DJ38" s="684"/>
      <c r="DK38" s="685"/>
      <c r="DL38" s="692">
        <v>1503978</v>
      </c>
      <c r="DM38" s="684"/>
      <c r="DN38" s="684"/>
      <c r="DO38" s="684"/>
      <c r="DP38" s="684"/>
      <c r="DQ38" s="684"/>
      <c r="DR38" s="684"/>
      <c r="DS38" s="684"/>
      <c r="DT38" s="684"/>
      <c r="DU38" s="684"/>
      <c r="DV38" s="685"/>
      <c r="DW38" s="688">
        <v>12.7</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2480298</v>
      </c>
      <c r="S39" s="684"/>
      <c r="T39" s="684"/>
      <c r="U39" s="684"/>
      <c r="V39" s="684"/>
      <c r="W39" s="684"/>
      <c r="X39" s="684"/>
      <c r="Y39" s="685"/>
      <c r="Z39" s="686">
        <v>10.9</v>
      </c>
      <c r="AA39" s="686"/>
      <c r="AB39" s="686"/>
      <c r="AC39" s="686"/>
      <c r="AD39" s="687" t="s">
        <v>173</v>
      </c>
      <c r="AE39" s="687"/>
      <c r="AF39" s="687"/>
      <c r="AG39" s="687"/>
      <c r="AH39" s="687"/>
      <c r="AI39" s="687"/>
      <c r="AJ39" s="687"/>
      <c r="AK39" s="687"/>
      <c r="AL39" s="688" t="s">
        <v>249</v>
      </c>
      <c r="AM39" s="689"/>
      <c r="AN39" s="689"/>
      <c r="AO39" s="690"/>
      <c r="AQ39" s="761" t="s">
        <v>337</v>
      </c>
      <c r="AR39" s="762"/>
      <c r="AS39" s="762"/>
      <c r="AT39" s="762"/>
      <c r="AU39" s="762"/>
      <c r="AV39" s="762"/>
      <c r="AW39" s="762"/>
      <c r="AX39" s="762"/>
      <c r="AY39" s="763"/>
      <c r="AZ39" s="683" t="s">
        <v>249</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11346</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795190</v>
      </c>
      <c r="CS39" s="719"/>
      <c r="CT39" s="719"/>
      <c r="CU39" s="719"/>
      <c r="CV39" s="719"/>
      <c r="CW39" s="719"/>
      <c r="CX39" s="719"/>
      <c r="CY39" s="720"/>
      <c r="CZ39" s="688">
        <v>3.5</v>
      </c>
      <c r="DA39" s="717"/>
      <c r="DB39" s="717"/>
      <c r="DC39" s="721"/>
      <c r="DD39" s="692">
        <v>132168</v>
      </c>
      <c r="DE39" s="719"/>
      <c r="DF39" s="719"/>
      <c r="DG39" s="719"/>
      <c r="DH39" s="719"/>
      <c r="DI39" s="719"/>
      <c r="DJ39" s="719"/>
      <c r="DK39" s="720"/>
      <c r="DL39" s="692" t="s">
        <v>128</v>
      </c>
      <c r="DM39" s="719"/>
      <c r="DN39" s="719"/>
      <c r="DO39" s="719"/>
      <c r="DP39" s="719"/>
      <c r="DQ39" s="719"/>
      <c r="DR39" s="719"/>
      <c r="DS39" s="719"/>
      <c r="DT39" s="719"/>
      <c r="DU39" s="719"/>
      <c r="DV39" s="720"/>
      <c r="DW39" s="688" t="s">
        <v>173</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249</v>
      </c>
      <c r="AA40" s="686"/>
      <c r="AB40" s="686"/>
      <c r="AC40" s="686"/>
      <c r="AD40" s="687" t="s">
        <v>173</v>
      </c>
      <c r="AE40" s="687"/>
      <c r="AF40" s="687"/>
      <c r="AG40" s="687"/>
      <c r="AH40" s="687"/>
      <c r="AI40" s="687"/>
      <c r="AJ40" s="687"/>
      <c r="AK40" s="687"/>
      <c r="AL40" s="688" t="s">
        <v>128</v>
      </c>
      <c r="AM40" s="689"/>
      <c r="AN40" s="689"/>
      <c r="AO40" s="690"/>
      <c r="AQ40" s="761" t="s">
        <v>341</v>
      </c>
      <c r="AR40" s="762"/>
      <c r="AS40" s="762"/>
      <c r="AT40" s="762"/>
      <c r="AU40" s="762"/>
      <c r="AV40" s="762"/>
      <c r="AW40" s="762"/>
      <c r="AX40" s="762"/>
      <c r="AY40" s="763"/>
      <c r="AZ40" s="683" t="s">
        <v>249</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97</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26072</v>
      </c>
      <c r="CS40" s="684"/>
      <c r="CT40" s="684"/>
      <c r="CU40" s="684"/>
      <c r="CV40" s="684"/>
      <c r="CW40" s="684"/>
      <c r="CX40" s="684"/>
      <c r="CY40" s="685"/>
      <c r="CZ40" s="688">
        <v>0.1</v>
      </c>
      <c r="DA40" s="717"/>
      <c r="DB40" s="717"/>
      <c r="DC40" s="721"/>
      <c r="DD40" s="692">
        <v>5972</v>
      </c>
      <c r="DE40" s="684"/>
      <c r="DF40" s="684"/>
      <c r="DG40" s="684"/>
      <c r="DH40" s="684"/>
      <c r="DI40" s="684"/>
      <c r="DJ40" s="684"/>
      <c r="DK40" s="685"/>
      <c r="DL40" s="692" t="s">
        <v>128</v>
      </c>
      <c r="DM40" s="684"/>
      <c r="DN40" s="684"/>
      <c r="DO40" s="684"/>
      <c r="DP40" s="684"/>
      <c r="DQ40" s="684"/>
      <c r="DR40" s="684"/>
      <c r="DS40" s="684"/>
      <c r="DT40" s="684"/>
      <c r="DU40" s="684"/>
      <c r="DV40" s="685"/>
      <c r="DW40" s="688" t="s">
        <v>173</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663298</v>
      </c>
      <c r="S41" s="684"/>
      <c r="T41" s="684"/>
      <c r="U41" s="684"/>
      <c r="V41" s="684"/>
      <c r="W41" s="684"/>
      <c r="X41" s="684"/>
      <c r="Y41" s="685"/>
      <c r="Z41" s="686">
        <v>2.9</v>
      </c>
      <c r="AA41" s="686"/>
      <c r="AB41" s="686"/>
      <c r="AC41" s="686"/>
      <c r="AD41" s="687" t="s">
        <v>128</v>
      </c>
      <c r="AE41" s="687"/>
      <c r="AF41" s="687"/>
      <c r="AG41" s="687"/>
      <c r="AH41" s="687"/>
      <c r="AI41" s="687"/>
      <c r="AJ41" s="687"/>
      <c r="AK41" s="687"/>
      <c r="AL41" s="688" t="s">
        <v>128</v>
      </c>
      <c r="AM41" s="689"/>
      <c r="AN41" s="689"/>
      <c r="AO41" s="690"/>
      <c r="AQ41" s="761" t="s">
        <v>346</v>
      </c>
      <c r="AR41" s="762"/>
      <c r="AS41" s="762"/>
      <c r="AT41" s="762"/>
      <c r="AU41" s="762"/>
      <c r="AV41" s="762"/>
      <c r="AW41" s="762"/>
      <c r="AX41" s="762"/>
      <c r="AY41" s="763"/>
      <c r="AZ41" s="683">
        <v>465154</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173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349</v>
      </c>
      <c r="C42" s="725"/>
      <c r="D42" s="725"/>
      <c r="E42" s="725"/>
      <c r="F42" s="725"/>
      <c r="G42" s="725"/>
      <c r="H42" s="725"/>
      <c r="I42" s="725"/>
      <c r="J42" s="725"/>
      <c r="K42" s="725"/>
      <c r="L42" s="725"/>
      <c r="M42" s="725"/>
      <c r="N42" s="725"/>
      <c r="O42" s="725"/>
      <c r="P42" s="725"/>
      <c r="Q42" s="726"/>
      <c r="R42" s="768">
        <v>22694293</v>
      </c>
      <c r="S42" s="769"/>
      <c r="T42" s="769"/>
      <c r="U42" s="769"/>
      <c r="V42" s="769"/>
      <c r="W42" s="769"/>
      <c r="X42" s="769"/>
      <c r="Y42" s="777"/>
      <c r="Z42" s="778">
        <v>100</v>
      </c>
      <c r="AA42" s="778"/>
      <c r="AB42" s="778"/>
      <c r="AC42" s="778"/>
      <c r="AD42" s="779">
        <v>11195738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1501970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3722858</v>
      </c>
      <c r="CS42" s="684"/>
      <c r="CT42" s="684"/>
      <c r="CU42" s="684"/>
      <c r="CV42" s="684"/>
      <c r="CW42" s="684"/>
      <c r="CX42" s="684"/>
      <c r="CY42" s="685"/>
      <c r="CZ42" s="688">
        <v>16.600000000000001</v>
      </c>
      <c r="DA42" s="689"/>
      <c r="DB42" s="689"/>
      <c r="DC42" s="701"/>
      <c r="DD42" s="692">
        <v>353203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106476</v>
      </c>
      <c r="CS43" s="719"/>
      <c r="CT43" s="719"/>
      <c r="CU43" s="719"/>
      <c r="CV43" s="719"/>
      <c r="CW43" s="719"/>
      <c r="CX43" s="719"/>
      <c r="CY43" s="720"/>
      <c r="CZ43" s="688">
        <v>0.5</v>
      </c>
      <c r="DA43" s="717"/>
      <c r="DB43" s="717"/>
      <c r="DC43" s="721"/>
      <c r="DD43" s="692">
        <v>105130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302</v>
      </c>
      <c r="CE44" s="796"/>
      <c r="CF44" s="680" t="s">
        <v>354</v>
      </c>
      <c r="CG44" s="681"/>
      <c r="CH44" s="681"/>
      <c r="CI44" s="681"/>
      <c r="CJ44" s="681"/>
      <c r="CK44" s="681"/>
      <c r="CL44" s="681"/>
      <c r="CM44" s="681"/>
      <c r="CN44" s="681"/>
      <c r="CO44" s="681"/>
      <c r="CP44" s="681"/>
      <c r="CQ44" s="682"/>
      <c r="CR44" s="683">
        <v>3655543</v>
      </c>
      <c r="CS44" s="684"/>
      <c r="CT44" s="684"/>
      <c r="CU44" s="684"/>
      <c r="CV44" s="684"/>
      <c r="CW44" s="684"/>
      <c r="CX44" s="684"/>
      <c r="CY44" s="685"/>
      <c r="CZ44" s="688">
        <v>16.3</v>
      </c>
      <c r="DA44" s="689"/>
      <c r="DB44" s="689"/>
      <c r="DC44" s="701"/>
      <c r="DD44" s="692">
        <v>350978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2320701</v>
      </c>
      <c r="CS45" s="719"/>
      <c r="CT45" s="719"/>
      <c r="CU45" s="719"/>
      <c r="CV45" s="719"/>
      <c r="CW45" s="719"/>
      <c r="CX45" s="719"/>
      <c r="CY45" s="720"/>
      <c r="CZ45" s="688">
        <v>10.3</v>
      </c>
      <c r="DA45" s="717"/>
      <c r="DB45" s="717"/>
      <c r="DC45" s="721"/>
      <c r="DD45" s="692">
        <v>111362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1264210</v>
      </c>
      <c r="CS46" s="684"/>
      <c r="CT46" s="684"/>
      <c r="CU46" s="684"/>
      <c r="CV46" s="684"/>
      <c r="CW46" s="684"/>
      <c r="CX46" s="684"/>
      <c r="CY46" s="685"/>
      <c r="CZ46" s="688">
        <v>5.6</v>
      </c>
      <c r="DA46" s="689"/>
      <c r="DB46" s="689"/>
      <c r="DC46" s="701"/>
      <c r="DD46" s="692">
        <v>223135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67315</v>
      </c>
      <c r="CS47" s="719"/>
      <c r="CT47" s="719"/>
      <c r="CU47" s="719"/>
      <c r="CV47" s="719"/>
      <c r="CW47" s="719"/>
      <c r="CX47" s="719"/>
      <c r="CY47" s="720"/>
      <c r="CZ47" s="688">
        <v>0.3</v>
      </c>
      <c r="DA47" s="717"/>
      <c r="DB47" s="717"/>
      <c r="DC47" s="721"/>
      <c r="DD47" s="692">
        <v>2225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249</v>
      </c>
      <c r="CS48" s="684"/>
      <c r="CT48" s="684"/>
      <c r="CU48" s="684"/>
      <c r="CV48" s="684"/>
      <c r="CW48" s="684"/>
      <c r="CX48" s="684"/>
      <c r="CY48" s="685"/>
      <c r="CZ48" s="688" t="s">
        <v>128</v>
      </c>
      <c r="DA48" s="689"/>
      <c r="DB48" s="689"/>
      <c r="DC48" s="701"/>
      <c r="DD48" s="692" t="s">
        <v>249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362</v>
      </c>
      <c r="CE49" s="725"/>
      <c r="CF49" s="725"/>
      <c r="CG49" s="725"/>
      <c r="CH49" s="725"/>
      <c r="CI49" s="725"/>
      <c r="CJ49" s="725"/>
      <c r="CK49" s="725"/>
      <c r="CL49" s="725"/>
      <c r="CM49" s="725"/>
      <c r="CN49" s="725"/>
      <c r="CO49" s="725"/>
      <c r="CP49" s="725"/>
      <c r="CQ49" s="726"/>
      <c r="CR49" s="768">
        <v>22427814</v>
      </c>
      <c r="CS49" s="754"/>
      <c r="CT49" s="754"/>
      <c r="CU49" s="754"/>
      <c r="CV49" s="754"/>
      <c r="CW49" s="754"/>
      <c r="CX49" s="754"/>
      <c r="CY49" s="785"/>
      <c r="CZ49" s="780">
        <v>100</v>
      </c>
      <c r="DA49" s="786"/>
      <c r="DB49" s="786"/>
      <c r="DC49" s="787"/>
      <c r="DD49" s="788">
        <v>12876456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vCy+gOgBDMMq6QAKHm7FyTO0LcZEMpabRTj8uo/C8SriXpx1CBMx5GSzwX5hvDdgZX9Mo+kMAtWj3MRMjXLEw==" saltValue="xdIriYTK2ZvYTcLgWqXU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576</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384</v>
      </c>
      <c r="C7" s="816"/>
      <c r="D7" s="816"/>
      <c r="E7" s="816"/>
      <c r="F7" s="816"/>
      <c r="G7" s="816"/>
      <c r="H7" s="816"/>
      <c r="I7" s="816"/>
      <c r="J7" s="816"/>
      <c r="K7" s="816"/>
      <c r="L7" s="816"/>
      <c r="M7" s="816"/>
      <c r="N7" s="816"/>
      <c r="O7" s="816"/>
      <c r="P7" s="817"/>
      <c r="Q7" s="818">
        <v>22684</v>
      </c>
      <c r="R7" s="819"/>
      <c r="S7" s="819"/>
      <c r="T7" s="819"/>
      <c r="U7" s="819"/>
      <c r="V7" s="819">
        <v>22428</v>
      </c>
      <c r="W7" s="819"/>
      <c r="X7" s="819"/>
      <c r="Y7" s="819"/>
      <c r="Z7" s="819"/>
      <c r="AA7" s="819">
        <v>256</v>
      </c>
      <c r="AB7" s="819"/>
      <c r="AC7" s="819"/>
      <c r="AD7" s="819"/>
      <c r="AE7" s="820"/>
      <c r="AF7" s="821">
        <v>211</v>
      </c>
      <c r="AG7" s="822"/>
      <c r="AH7" s="822"/>
      <c r="AI7" s="822"/>
      <c r="AJ7" s="823"/>
      <c r="AK7" s="858">
        <v>957</v>
      </c>
      <c r="AL7" s="859"/>
      <c r="AM7" s="859"/>
      <c r="AN7" s="859"/>
      <c r="AO7" s="859"/>
      <c r="AP7" s="859">
        <v>18496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597</v>
      </c>
      <c r="BS7" s="862" t="s">
        <v>598</v>
      </c>
      <c r="BT7" s="863"/>
      <c r="BU7" s="863"/>
      <c r="BV7" s="863"/>
      <c r="BW7" s="863"/>
      <c r="BX7" s="863"/>
      <c r="BY7" s="863"/>
      <c r="BZ7" s="863"/>
      <c r="CA7" s="863"/>
      <c r="CB7" s="863"/>
      <c r="CC7" s="863"/>
      <c r="CD7" s="863"/>
      <c r="CE7" s="863"/>
      <c r="CF7" s="863"/>
      <c r="CG7" s="864"/>
      <c r="CH7" s="855">
        <v>2</v>
      </c>
      <c r="CI7" s="856"/>
      <c r="CJ7" s="856"/>
      <c r="CK7" s="856"/>
      <c r="CL7" s="857"/>
      <c r="CM7" s="855">
        <v>346</v>
      </c>
      <c r="CN7" s="856"/>
      <c r="CO7" s="856"/>
      <c r="CP7" s="856"/>
      <c r="CQ7" s="857"/>
      <c r="CR7" s="855">
        <v>5</v>
      </c>
      <c r="CS7" s="856"/>
      <c r="CT7" s="856"/>
      <c r="CU7" s="856"/>
      <c r="CV7" s="857"/>
      <c r="CW7" s="855" t="s">
        <v>599</v>
      </c>
      <c r="CX7" s="856"/>
      <c r="CY7" s="856"/>
      <c r="CZ7" s="856"/>
      <c r="DA7" s="857"/>
      <c r="DB7" s="855" t="s">
        <v>599</v>
      </c>
      <c r="DC7" s="856"/>
      <c r="DD7" s="856"/>
      <c r="DE7" s="856"/>
      <c r="DF7" s="857"/>
      <c r="DG7" s="855" t="s">
        <v>599</v>
      </c>
      <c r="DH7" s="856"/>
      <c r="DI7" s="856"/>
      <c r="DJ7" s="856"/>
      <c r="DK7" s="857"/>
      <c r="DL7" s="855" t="s">
        <v>599</v>
      </c>
      <c r="DM7" s="856"/>
      <c r="DN7" s="856"/>
      <c r="DO7" s="856"/>
      <c r="DP7" s="857"/>
      <c r="DQ7" s="855" t="s">
        <v>599</v>
      </c>
      <c r="DR7" s="856"/>
      <c r="DS7" s="856"/>
      <c r="DT7" s="856"/>
      <c r="DU7" s="857"/>
      <c r="DV7" s="836"/>
      <c r="DW7" s="837"/>
      <c r="DX7" s="837"/>
      <c r="DY7" s="837"/>
      <c r="DZ7" s="838"/>
      <c r="EA7" s="255"/>
    </row>
    <row r="8" spans="1:131" s="256" customFormat="1" ht="26.25" customHeight="1">
      <c r="A8" s="262">
        <v>2</v>
      </c>
      <c r="B8" s="839" t="s">
        <v>385</v>
      </c>
      <c r="C8" s="840"/>
      <c r="D8" s="840"/>
      <c r="E8" s="840"/>
      <c r="F8" s="840"/>
      <c r="G8" s="840"/>
      <c r="H8" s="840"/>
      <c r="I8" s="840"/>
      <c r="J8" s="840"/>
      <c r="K8" s="840"/>
      <c r="L8" s="840"/>
      <c r="M8" s="840"/>
      <c r="N8" s="840"/>
      <c r="O8" s="840"/>
      <c r="P8" s="841"/>
      <c r="Q8" s="842">
        <v>11</v>
      </c>
      <c r="R8" s="843"/>
      <c r="S8" s="843"/>
      <c r="T8" s="843"/>
      <c r="U8" s="843"/>
      <c r="V8" s="843">
        <v>0</v>
      </c>
      <c r="W8" s="843"/>
      <c r="X8" s="843"/>
      <c r="Y8" s="843"/>
      <c r="Z8" s="843"/>
      <c r="AA8" s="843">
        <v>11</v>
      </c>
      <c r="AB8" s="843"/>
      <c r="AC8" s="843"/>
      <c r="AD8" s="843"/>
      <c r="AE8" s="844"/>
      <c r="AF8" s="845">
        <v>11</v>
      </c>
      <c r="AG8" s="846"/>
      <c r="AH8" s="846"/>
      <c r="AI8" s="846"/>
      <c r="AJ8" s="847"/>
      <c r="AK8" s="848" t="s">
        <v>607</v>
      </c>
      <c r="AL8" s="849"/>
      <c r="AM8" s="849"/>
      <c r="AN8" s="849"/>
      <c r="AO8" s="849"/>
      <c r="AP8" s="849" t="s">
        <v>608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22694</v>
      </c>
      <c r="R23" s="878"/>
      <c r="S23" s="878"/>
      <c r="T23" s="878"/>
      <c r="U23" s="878"/>
      <c r="V23" s="878">
        <v>22428</v>
      </c>
      <c r="W23" s="878"/>
      <c r="X23" s="878"/>
      <c r="Y23" s="878"/>
      <c r="Z23" s="878"/>
      <c r="AA23" s="878">
        <v>266</v>
      </c>
      <c r="AB23" s="878"/>
      <c r="AC23" s="878"/>
      <c r="AD23" s="878"/>
      <c r="AE23" s="879"/>
      <c r="AF23" s="880">
        <v>222</v>
      </c>
      <c r="AG23" s="878"/>
      <c r="AH23" s="878"/>
      <c r="AI23" s="878"/>
      <c r="AJ23" s="881"/>
      <c r="AK23" s="882"/>
      <c r="AL23" s="883"/>
      <c r="AM23" s="883"/>
      <c r="AN23" s="883"/>
      <c r="AO23" s="883"/>
      <c r="AP23" s="878">
        <v>18496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5">
        <v>5678</v>
      </c>
      <c r="R28" s="906"/>
      <c r="S28" s="906"/>
      <c r="T28" s="906"/>
      <c r="U28" s="906"/>
      <c r="V28" s="906">
        <v>5563</v>
      </c>
      <c r="W28" s="906"/>
      <c r="X28" s="906"/>
      <c r="Y28" s="906"/>
      <c r="Z28" s="906"/>
      <c r="AA28" s="906">
        <v>115</v>
      </c>
      <c r="AB28" s="906"/>
      <c r="AC28" s="906"/>
      <c r="AD28" s="906"/>
      <c r="AE28" s="907"/>
      <c r="AF28" s="908">
        <v>115</v>
      </c>
      <c r="AG28" s="906"/>
      <c r="AH28" s="906"/>
      <c r="AI28" s="906"/>
      <c r="AJ28" s="909"/>
      <c r="AK28" s="910">
        <v>465</v>
      </c>
      <c r="AL28" s="911"/>
      <c r="AM28" s="911"/>
      <c r="AN28" s="911"/>
      <c r="AO28" s="911"/>
      <c r="AP28" s="902" t="s">
        <v>577</v>
      </c>
      <c r="AQ28" s="902"/>
      <c r="AR28" s="902"/>
      <c r="AS28" s="902"/>
      <c r="AT28" s="902"/>
      <c r="AU28" s="902" t="s">
        <v>577</v>
      </c>
      <c r="AV28" s="902"/>
      <c r="AW28" s="902"/>
      <c r="AX28" s="902"/>
      <c r="AY28" s="902"/>
      <c r="AZ28" s="902" t="s">
        <v>577</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984</v>
      </c>
      <c r="R29" s="843"/>
      <c r="S29" s="843"/>
      <c r="T29" s="843"/>
      <c r="U29" s="843"/>
      <c r="V29" s="843">
        <v>956</v>
      </c>
      <c r="W29" s="843"/>
      <c r="X29" s="843"/>
      <c r="Y29" s="843"/>
      <c r="Z29" s="843"/>
      <c r="AA29" s="843">
        <v>28</v>
      </c>
      <c r="AB29" s="843"/>
      <c r="AC29" s="843"/>
      <c r="AD29" s="843"/>
      <c r="AE29" s="844"/>
      <c r="AF29" s="845">
        <v>28</v>
      </c>
      <c r="AG29" s="846"/>
      <c r="AH29" s="846"/>
      <c r="AI29" s="846"/>
      <c r="AJ29" s="847"/>
      <c r="AK29" s="914">
        <v>170</v>
      </c>
      <c r="AL29" s="915"/>
      <c r="AM29" s="915"/>
      <c r="AN29" s="915"/>
      <c r="AO29" s="915"/>
      <c r="AP29" s="916" t="s">
        <v>578</v>
      </c>
      <c r="AQ29" s="916"/>
      <c r="AR29" s="916"/>
      <c r="AS29" s="916"/>
      <c r="AT29" s="916"/>
      <c r="AU29" s="916" t="s">
        <v>578</v>
      </c>
      <c r="AV29" s="916"/>
      <c r="AW29" s="916"/>
      <c r="AX29" s="916"/>
      <c r="AY29" s="916"/>
      <c r="AZ29" s="916" t="s">
        <v>578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4287</v>
      </c>
      <c r="R30" s="843"/>
      <c r="S30" s="843"/>
      <c r="T30" s="843"/>
      <c r="U30" s="843"/>
      <c r="V30" s="843">
        <v>4217</v>
      </c>
      <c r="W30" s="843"/>
      <c r="X30" s="843"/>
      <c r="Y30" s="843"/>
      <c r="Z30" s="843"/>
      <c r="AA30" s="843">
        <v>70</v>
      </c>
      <c r="AB30" s="843"/>
      <c r="AC30" s="843"/>
      <c r="AD30" s="843"/>
      <c r="AE30" s="844"/>
      <c r="AF30" s="845">
        <v>70</v>
      </c>
      <c r="AG30" s="846"/>
      <c r="AH30" s="846"/>
      <c r="AI30" s="846"/>
      <c r="AJ30" s="847"/>
      <c r="AK30" s="914">
        <v>640</v>
      </c>
      <c r="AL30" s="915"/>
      <c r="AM30" s="915"/>
      <c r="AN30" s="915"/>
      <c r="AO30" s="915"/>
      <c r="AP30" s="916" t="s">
        <v>578</v>
      </c>
      <c r="AQ30" s="916"/>
      <c r="AR30" s="916"/>
      <c r="AS30" s="916"/>
      <c r="AT30" s="916"/>
      <c r="AU30" s="916" t="s">
        <v>578</v>
      </c>
      <c r="AV30" s="916"/>
      <c r="AW30" s="916"/>
      <c r="AX30" s="916"/>
      <c r="AY30" s="916"/>
      <c r="AZ30" s="916" t="s">
        <v>578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54</v>
      </c>
      <c r="R31" s="843"/>
      <c r="S31" s="843"/>
      <c r="T31" s="843"/>
      <c r="U31" s="843"/>
      <c r="V31" s="843">
        <v>45</v>
      </c>
      <c r="W31" s="843"/>
      <c r="X31" s="843"/>
      <c r="Y31" s="843"/>
      <c r="Z31" s="843"/>
      <c r="AA31" s="843">
        <v>9</v>
      </c>
      <c r="AB31" s="843"/>
      <c r="AC31" s="843"/>
      <c r="AD31" s="843"/>
      <c r="AE31" s="844"/>
      <c r="AF31" s="845">
        <v>9</v>
      </c>
      <c r="AG31" s="846"/>
      <c r="AH31" s="846"/>
      <c r="AI31" s="846"/>
      <c r="AJ31" s="847"/>
      <c r="AK31" s="914" t="s">
        <v>578</v>
      </c>
      <c r="AL31" s="915"/>
      <c r="AM31" s="915"/>
      <c r="AN31" s="915"/>
      <c r="AO31" s="915"/>
      <c r="AP31" s="916" t="s">
        <v>578</v>
      </c>
      <c r="AQ31" s="916"/>
      <c r="AR31" s="916"/>
      <c r="AS31" s="916"/>
      <c r="AT31" s="916"/>
      <c r="AU31" s="916" t="s">
        <v>578</v>
      </c>
      <c r="AV31" s="916"/>
      <c r="AW31" s="916"/>
      <c r="AX31" s="916"/>
      <c r="AY31" s="916"/>
      <c r="AZ31" s="916" t="s">
        <v>578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404</v>
      </c>
      <c r="C32" s="840"/>
      <c r="D32" s="840"/>
      <c r="E32" s="840"/>
      <c r="F32" s="840"/>
      <c r="G32" s="840"/>
      <c r="H32" s="840"/>
      <c r="I32" s="840"/>
      <c r="J32" s="840"/>
      <c r="K32" s="840"/>
      <c r="L32" s="840"/>
      <c r="M32" s="840"/>
      <c r="N32" s="840"/>
      <c r="O32" s="840"/>
      <c r="P32" s="841"/>
      <c r="Q32" s="842">
        <v>1608</v>
      </c>
      <c r="R32" s="843"/>
      <c r="S32" s="843"/>
      <c r="T32" s="843"/>
      <c r="U32" s="843"/>
      <c r="V32" s="843">
        <v>1602</v>
      </c>
      <c r="W32" s="843"/>
      <c r="X32" s="843"/>
      <c r="Y32" s="843"/>
      <c r="Z32" s="843"/>
      <c r="AA32" s="843">
        <v>6</v>
      </c>
      <c r="AB32" s="843"/>
      <c r="AC32" s="843"/>
      <c r="AD32" s="843"/>
      <c r="AE32" s="844"/>
      <c r="AF32" s="845">
        <v>393</v>
      </c>
      <c r="AG32" s="846"/>
      <c r="AH32" s="846"/>
      <c r="AI32" s="846"/>
      <c r="AJ32" s="847"/>
      <c r="AK32" s="914">
        <v>523</v>
      </c>
      <c r="AL32" s="915"/>
      <c r="AM32" s="915"/>
      <c r="AN32" s="915"/>
      <c r="AO32" s="915"/>
      <c r="AP32" s="915">
        <v>11357</v>
      </c>
      <c r="AQ32" s="915"/>
      <c r="AR32" s="915"/>
      <c r="AS32" s="915"/>
      <c r="AT32" s="915"/>
      <c r="AU32" s="915">
        <v>5860</v>
      </c>
      <c r="AV32" s="915"/>
      <c r="AW32" s="915"/>
      <c r="AX32" s="915"/>
      <c r="AY32" s="915"/>
      <c r="AZ32" s="916" t="s">
        <v>578</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46</v>
      </c>
      <c r="R33" s="843"/>
      <c r="S33" s="843"/>
      <c r="T33" s="843"/>
      <c r="U33" s="843"/>
      <c r="V33" s="843">
        <v>0</v>
      </c>
      <c r="W33" s="843"/>
      <c r="X33" s="843"/>
      <c r="Y33" s="843"/>
      <c r="Z33" s="843"/>
      <c r="AA33" s="843">
        <v>46</v>
      </c>
      <c r="AB33" s="843"/>
      <c r="AC33" s="843"/>
      <c r="AD33" s="843"/>
      <c r="AE33" s="844"/>
      <c r="AF33" s="845">
        <v>46</v>
      </c>
      <c r="AG33" s="846"/>
      <c r="AH33" s="846"/>
      <c r="AI33" s="846"/>
      <c r="AJ33" s="847"/>
      <c r="AK33" s="914" t="s">
        <v>579</v>
      </c>
      <c r="AL33" s="915"/>
      <c r="AM33" s="915"/>
      <c r="AN33" s="915"/>
      <c r="AO33" s="915"/>
      <c r="AP33" s="915" t="s">
        <v>578</v>
      </c>
      <c r="AQ33" s="915"/>
      <c r="AR33" s="915"/>
      <c r="AS33" s="915"/>
      <c r="AT33" s="915"/>
      <c r="AU33" s="915" t="s">
        <v>578</v>
      </c>
      <c r="AV33" s="915"/>
      <c r="AW33" s="915"/>
      <c r="AX33" s="915"/>
      <c r="AY33" s="915"/>
      <c r="AZ33" s="916" t="s">
        <v>578</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661</v>
      </c>
      <c r="AG63" s="926"/>
      <c r="AH63" s="926"/>
      <c r="AI63" s="926"/>
      <c r="AJ63" s="927"/>
      <c r="AK63" s="928"/>
      <c r="AL63" s="923"/>
      <c r="AM63" s="923"/>
      <c r="AN63" s="923"/>
      <c r="AO63" s="923"/>
      <c r="AP63" s="926">
        <v>11357</v>
      </c>
      <c r="AQ63" s="926"/>
      <c r="AR63" s="926"/>
      <c r="AS63" s="926"/>
      <c r="AT63" s="926"/>
      <c r="AU63" s="926">
        <v>5860</v>
      </c>
      <c r="AV63" s="926"/>
      <c r="AW63" s="926"/>
      <c r="AX63" s="926"/>
      <c r="AY63" s="926"/>
      <c r="AZ63" s="930"/>
      <c r="BA63" s="930"/>
      <c r="BB63" s="930"/>
      <c r="BC63" s="930"/>
      <c r="BD63" s="930"/>
      <c r="BE63" s="931"/>
      <c r="BF63" s="931"/>
      <c r="BG63" s="931"/>
      <c r="BH63" s="931"/>
      <c r="BI63" s="932"/>
      <c r="BJ63" s="933" t="s">
        <v>389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411</v>
      </c>
      <c r="B66" s="825"/>
      <c r="C66" s="825"/>
      <c r="D66" s="825"/>
      <c r="E66" s="825"/>
      <c r="F66" s="825"/>
      <c r="G66" s="825"/>
      <c r="H66" s="825"/>
      <c r="I66" s="825"/>
      <c r="J66" s="825"/>
      <c r="K66" s="825"/>
      <c r="L66" s="825"/>
      <c r="M66" s="825"/>
      <c r="N66" s="825"/>
      <c r="O66" s="825"/>
      <c r="P66" s="826"/>
      <c r="Q66" s="801" t="s">
        <v>392</v>
      </c>
      <c r="R66" s="802"/>
      <c r="S66" s="802"/>
      <c r="T66" s="802"/>
      <c r="U66" s="803"/>
      <c r="V66" s="801" t="s">
        <v>393</v>
      </c>
      <c r="W66" s="802"/>
      <c r="X66" s="802"/>
      <c r="Y66" s="802"/>
      <c r="Z66" s="803"/>
      <c r="AA66" s="801" t="s">
        <v>412</v>
      </c>
      <c r="AB66" s="802"/>
      <c r="AC66" s="802"/>
      <c r="AD66" s="802"/>
      <c r="AE66" s="803"/>
      <c r="AF66" s="936" t="s">
        <v>395</v>
      </c>
      <c r="AG66" s="897"/>
      <c r="AH66" s="897"/>
      <c r="AI66" s="897"/>
      <c r="AJ66" s="937"/>
      <c r="AK66" s="801" t="s">
        <v>396</v>
      </c>
      <c r="AL66" s="825"/>
      <c r="AM66" s="825"/>
      <c r="AN66" s="825"/>
      <c r="AO66" s="826"/>
      <c r="AP66" s="801" t="s">
        <v>413</v>
      </c>
      <c r="AQ66" s="802"/>
      <c r="AR66" s="802"/>
      <c r="AS66" s="802"/>
      <c r="AT66" s="803"/>
      <c r="AU66" s="801" t="s">
        <v>414</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580</v>
      </c>
      <c r="C68" s="954"/>
      <c r="D68" s="954"/>
      <c r="E68" s="954"/>
      <c r="F68" s="954"/>
      <c r="G68" s="954"/>
      <c r="H68" s="954"/>
      <c r="I68" s="954"/>
      <c r="J68" s="954"/>
      <c r="K68" s="954"/>
      <c r="L68" s="954"/>
      <c r="M68" s="954"/>
      <c r="N68" s="954"/>
      <c r="O68" s="954"/>
      <c r="P68" s="955"/>
      <c r="Q68" s="956">
        <v>241</v>
      </c>
      <c r="R68" s="950"/>
      <c r="S68" s="950"/>
      <c r="T68" s="950"/>
      <c r="U68" s="950"/>
      <c r="V68" s="950">
        <v>156</v>
      </c>
      <c r="W68" s="950"/>
      <c r="X68" s="950"/>
      <c r="Y68" s="950"/>
      <c r="Z68" s="950"/>
      <c r="AA68" s="950">
        <v>86</v>
      </c>
      <c r="AB68" s="950"/>
      <c r="AC68" s="950"/>
      <c r="AD68" s="950"/>
      <c r="AE68" s="950"/>
      <c r="AF68" s="950">
        <v>86</v>
      </c>
      <c r="AG68" s="950"/>
      <c r="AH68" s="950"/>
      <c r="AI68" s="950"/>
      <c r="AJ68" s="950"/>
      <c r="AK68" s="950" t="s">
        <v>579</v>
      </c>
      <c r="AL68" s="950"/>
      <c r="AM68" s="950"/>
      <c r="AN68" s="950"/>
      <c r="AO68" s="950"/>
      <c r="AP68" s="950" t="s">
        <v>579</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581</v>
      </c>
      <c r="C69" s="958"/>
      <c r="D69" s="958"/>
      <c r="E69" s="958"/>
      <c r="F69" s="958"/>
      <c r="G69" s="958"/>
      <c r="H69" s="958"/>
      <c r="I69" s="958"/>
      <c r="J69" s="958"/>
      <c r="K69" s="958"/>
      <c r="L69" s="958"/>
      <c r="M69" s="958"/>
      <c r="N69" s="958"/>
      <c r="O69" s="958"/>
      <c r="P69" s="959"/>
      <c r="Q69" s="960">
        <v>383</v>
      </c>
      <c r="R69" s="915"/>
      <c r="S69" s="915"/>
      <c r="T69" s="915"/>
      <c r="U69" s="915"/>
      <c r="V69" s="915">
        <v>361</v>
      </c>
      <c r="W69" s="915"/>
      <c r="X69" s="915"/>
      <c r="Y69" s="915"/>
      <c r="Z69" s="915"/>
      <c r="AA69" s="915">
        <v>21</v>
      </c>
      <c r="AB69" s="915"/>
      <c r="AC69" s="915"/>
      <c r="AD69" s="915"/>
      <c r="AE69" s="915"/>
      <c r="AF69" s="915">
        <v>21</v>
      </c>
      <c r="AG69" s="915"/>
      <c r="AH69" s="915"/>
      <c r="AI69" s="915"/>
      <c r="AJ69" s="915"/>
      <c r="AK69" s="915">
        <v>39</v>
      </c>
      <c r="AL69" s="915"/>
      <c r="AM69" s="915"/>
      <c r="AN69" s="915"/>
      <c r="AO69" s="915"/>
      <c r="AP69" s="915" t="s">
        <v>602</v>
      </c>
      <c r="AQ69" s="915"/>
      <c r="AR69" s="915"/>
      <c r="AS69" s="915"/>
      <c r="AT69" s="915"/>
      <c r="AU69" s="915" t="s">
        <v>602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582</v>
      </c>
      <c r="C70" s="958"/>
      <c r="D70" s="958"/>
      <c r="E70" s="958"/>
      <c r="F70" s="958"/>
      <c r="G70" s="958"/>
      <c r="H70" s="958"/>
      <c r="I70" s="958"/>
      <c r="J70" s="958"/>
      <c r="K70" s="958"/>
      <c r="L70" s="958"/>
      <c r="M70" s="958"/>
      <c r="N70" s="958"/>
      <c r="O70" s="958"/>
      <c r="P70" s="959"/>
      <c r="Q70" s="960">
        <v>92</v>
      </c>
      <c r="R70" s="915"/>
      <c r="S70" s="915"/>
      <c r="T70" s="915"/>
      <c r="U70" s="915"/>
      <c r="V70" s="915">
        <v>90</v>
      </c>
      <c r="W70" s="915"/>
      <c r="X70" s="915"/>
      <c r="Y70" s="915"/>
      <c r="Z70" s="915"/>
      <c r="AA70" s="915">
        <v>1</v>
      </c>
      <c r="AB70" s="915"/>
      <c r="AC70" s="915"/>
      <c r="AD70" s="915"/>
      <c r="AE70" s="915"/>
      <c r="AF70" s="915">
        <v>1</v>
      </c>
      <c r="AG70" s="915"/>
      <c r="AH70" s="915"/>
      <c r="AI70" s="915"/>
      <c r="AJ70" s="915"/>
      <c r="AK70" s="915" t="s">
        <v>579</v>
      </c>
      <c r="AL70" s="915"/>
      <c r="AM70" s="915"/>
      <c r="AN70" s="915"/>
      <c r="AO70" s="915"/>
      <c r="AP70" s="915" t="s">
        <v>579</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583</v>
      </c>
      <c r="C71" s="958"/>
      <c r="D71" s="958"/>
      <c r="E71" s="958"/>
      <c r="F71" s="958"/>
      <c r="G71" s="958"/>
      <c r="H71" s="958"/>
      <c r="I71" s="958"/>
      <c r="J71" s="958"/>
      <c r="K71" s="958"/>
      <c r="L71" s="958"/>
      <c r="M71" s="958"/>
      <c r="N71" s="958"/>
      <c r="O71" s="958"/>
      <c r="P71" s="959"/>
      <c r="Q71" s="960">
        <v>10094</v>
      </c>
      <c r="R71" s="915"/>
      <c r="S71" s="915"/>
      <c r="T71" s="915"/>
      <c r="U71" s="915"/>
      <c r="V71" s="915">
        <v>9713</v>
      </c>
      <c r="W71" s="915"/>
      <c r="X71" s="915"/>
      <c r="Y71" s="915"/>
      <c r="Z71" s="915"/>
      <c r="AA71" s="915">
        <v>381</v>
      </c>
      <c r="AB71" s="915"/>
      <c r="AC71" s="915"/>
      <c r="AD71" s="915"/>
      <c r="AE71" s="915"/>
      <c r="AF71" s="915">
        <v>381</v>
      </c>
      <c r="AG71" s="915"/>
      <c r="AH71" s="915"/>
      <c r="AI71" s="915"/>
      <c r="AJ71" s="915"/>
      <c r="AK71" s="915" t="s">
        <v>579</v>
      </c>
      <c r="AL71" s="915"/>
      <c r="AM71" s="915"/>
      <c r="AN71" s="915"/>
      <c r="AO71" s="915"/>
      <c r="AP71" s="915" t="s">
        <v>579</v>
      </c>
      <c r="AQ71" s="915"/>
      <c r="AR71" s="915"/>
      <c r="AS71" s="915"/>
      <c r="AT71" s="915"/>
      <c r="AU71" s="915" t="s">
        <v>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584</v>
      </c>
      <c r="C72" s="958"/>
      <c r="D72" s="958"/>
      <c r="E72" s="958"/>
      <c r="F72" s="958"/>
      <c r="G72" s="958"/>
      <c r="H72" s="958"/>
      <c r="I72" s="958"/>
      <c r="J72" s="958"/>
      <c r="K72" s="958"/>
      <c r="L72" s="958"/>
      <c r="M72" s="958"/>
      <c r="N72" s="958"/>
      <c r="O72" s="958"/>
      <c r="P72" s="959"/>
      <c r="Q72" s="960">
        <v>62</v>
      </c>
      <c r="R72" s="915"/>
      <c r="S72" s="915"/>
      <c r="T72" s="915"/>
      <c r="U72" s="915"/>
      <c r="V72" s="915">
        <v>62</v>
      </c>
      <c r="W72" s="915"/>
      <c r="X72" s="915"/>
      <c r="Y72" s="915"/>
      <c r="Z72" s="915"/>
      <c r="AA72" s="915" t="s">
        <v>579</v>
      </c>
      <c r="AB72" s="915"/>
      <c r="AC72" s="915"/>
      <c r="AD72" s="915"/>
      <c r="AE72" s="915"/>
      <c r="AF72" s="915" t="s">
        <v>577</v>
      </c>
      <c r="AG72" s="915"/>
      <c r="AH72" s="915"/>
      <c r="AI72" s="915"/>
      <c r="AJ72" s="915"/>
      <c r="AK72" s="915" t="s">
        <v>579</v>
      </c>
      <c r="AL72" s="915"/>
      <c r="AM72" s="915"/>
      <c r="AN72" s="915"/>
      <c r="AO72" s="915"/>
      <c r="AP72" s="915" t="s">
        <v>579</v>
      </c>
      <c r="AQ72" s="915"/>
      <c r="AR72" s="915"/>
      <c r="AS72" s="915"/>
      <c r="AT72" s="915"/>
      <c r="AU72" s="915" t="s">
        <v>577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585</v>
      </c>
      <c r="C73" s="958"/>
      <c r="D73" s="958"/>
      <c r="E73" s="958"/>
      <c r="F73" s="958"/>
      <c r="G73" s="958"/>
      <c r="H73" s="958"/>
      <c r="I73" s="958"/>
      <c r="J73" s="958"/>
      <c r="K73" s="958"/>
      <c r="L73" s="958"/>
      <c r="M73" s="958"/>
      <c r="N73" s="958"/>
      <c r="O73" s="958"/>
      <c r="P73" s="959"/>
      <c r="Q73" s="960">
        <v>36</v>
      </c>
      <c r="R73" s="915"/>
      <c r="S73" s="915"/>
      <c r="T73" s="915"/>
      <c r="U73" s="915"/>
      <c r="V73" s="915">
        <v>33</v>
      </c>
      <c r="W73" s="915"/>
      <c r="X73" s="915"/>
      <c r="Y73" s="915"/>
      <c r="Z73" s="915"/>
      <c r="AA73" s="915">
        <v>3</v>
      </c>
      <c r="AB73" s="915"/>
      <c r="AC73" s="915"/>
      <c r="AD73" s="915"/>
      <c r="AE73" s="915"/>
      <c r="AF73" s="915">
        <v>3</v>
      </c>
      <c r="AG73" s="915"/>
      <c r="AH73" s="915"/>
      <c r="AI73" s="915"/>
      <c r="AJ73" s="915"/>
      <c r="AK73" s="915" t="s">
        <v>579</v>
      </c>
      <c r="AL73" s="915"/>
      <c r="AM73" s="915"/>
      <c r="AN73" s="915"/>
      <c r="AO73" s="915"/>
      <c r="AP73" s="915" t="s">
        <v>579</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586</v>
      </c>
      <c r="C74" s="958"/>
      <c r="D74" s="958"/>
      <c r="E74" s="958"/>
      <c r="F74" s="958"/>
      <c r="G74" s="958"/>
      <c r="H74" s="958"/>
      <c r="I74" s="958"/>
      <c r="J74" s="958"/>
      <c r="K74" s="958"/>
      <c r="L74" s="958"/>
      <c r="M74" s="958"/>
      <c r="N74" s="958"/>
      <c r="O74" s="958"/>
      <c r="P74" s="959"/>
      <c r="Q74" s="960">
        <v>18</v>
      </c>
      <c r="R74" s="915"/>
      <c r="S74" s="915"/>
      <c r="T74" s="915"/>
      <c r="U74" s="915"/>
      <c r="V74" s="915">
        <v>5</v>
      </c>
      <c r="W74" s="915"/>
      <c r="X74" s="915"/>
      <c r="Y74" s="915"/>
      <c r="Z74" s="915"/>
      <c r="AA74" s="915">
        <v>14</v>
      </c>
      <c r="AB74" s="915"/>
      <c r="AC74" s="915"/>
      <c r="AD74" s="915"/>
      <c r="AE74" s="915"/>
      <c r="AF74" s="915">
        <v>14</v>
      </c>
      <c r="AG74" s="915"/>
      <c r="AH74" s="915"/>
      <c r="AI74" s="915"/>
      <c r="AJ74" s="915"/>
      <c r="AK74" s="915" t="s">
        <v>579</v>
      </c>
      <c r="AL74" s="915"/>
      <c r="AM74" s="915"/>
      <c r="AN74" s="915"/>
      <c r="AO74" s="915"/>
      <c r="AP74" s="915" t="s">
        <v>579</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587</v>
      </c>
      <c r="C75" s="958"/>
      <c r="D75" s="958"/>
      <c r="E75" s="958"/>
      <c r="F75" s="958"/>
      <c r="G75" s="958"/>
      <c r="H75" s="958"/>
      <c r="I75" s="958"/>
      <c r="J75" s="958"/>
      <c r="K75" s="958"/>
      <c r="L75" s="958"/>
      <c r="M75" s="958"/>
      <c r="N75" s="958"/>
      <c r="O75" s="958"/>
      <c r="P75" s="959"/>
      <c r="Q75" s="963">
        <v>26</v>
      </c>
      <c r="R75" s="964"/>
      <c r="S75" s="964"/>
      <c r="T75" s="964"/>
      <c r="U75" s="914"/>
      <c r="V75" s="965">
        <v>34</v>
      </c>
      <c r="W75" s="964"/>
      <c r="X75" s="964"/>
      <c r="Y75" s="964"/>
      <c r="Z75" s="914"/>
      <c r="AA75" s="965">
        <v>-8</v>
      </c>
      <c r="AB75" s="964"/>
      <c r="AC75" s="964"/>
      <c r="AD75" s="964"/>
      <c r="AE75" s="914"/>
      <c r="AF75" s="965">
        <v>-8</v>
      </c>
      <c r="AG75" s="964"/>
      <c r="AH75" s="964"/>
      <c r="AI75" s="964"/>
      <c r="AJ75" s="914"/>
      <c r="AK75" s="915" t="s">
        <v>579</v>
      </c>
      <c r="AL75" s="915"/>
      <c r="AM75" s="915"/>
      <c r="AN75" s="915"/>
      <c r="AO75" s="915"/>
      <c r="AP75" s="915" t="s">
        <v>579</v>
      </c>
      <c r="AQ75" s="915"/>
      <c r="AR75" s="915"/>
      <c r="AS75" s="915"/>
      <c r="AT75" s="915"/>
      <c r="AU75" s="915" t="s">
        <v>577</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588</v>
      </c>
      <c r="C76" s="958"/>
      <c r="D76" s="958"/>
      <c r="E76" s="958"/>
      <c r="F76" s="958"/>
      <c r="G76" s="958"/>
      <c r="H76" s="958"/>
      <c r="I76" s="958"/>
      <c r="J76" s="958"/>
      <c r="K76" s="958"/>
      <c r="L76" s="958"/>
      <c r="M76" s="958"/>
      <c r="N76" s="958"/>
      <c r="O76" s="958"/>
      <c r="P76" s="959"/>
      <c r="Q76" s="963">
        <v>5334</v>
      </c>
      <c r="R76" s="964"/>
      <c r="S76" s="964"/>
      <c r="T76" s="964"/>
      <c r="U76" s="914"/>
      <c r="V76" s="965">
        <v>4909</v>
      </c>
      <c r="W76" s="964"/>
      <c r="X76" s="964"/>
      <c r="Y76" s="964"/>
      <c r="Z76" s="914"/>
      <c r="AA76" s="965">
        <v>425</v>
      </c>
      <c r="AB76" s="964"/>
      <c r="AC76" s="964"/>
      <c r="AD76" s="964"/>
      <c r="AE76" s="914"/>
      <c r="AF76" s="965">
        <v>425</v>
      </c>
      <c r="AG76" s="964"/>
      <c r="AH76" s="964"/>
      <c r="AI76" s="964"/>
      <c r="AJ76" s="914"/>
      <c r="AK76" s="915" t="s">
        <v>577</v>
      </c>
      <c r="AL76" s="915"/>
      <c r="AM76" s="915"/>
      <c r="AN76" s="915"/>
      <c r="AO76" s="915"/>
      <c r="AP76" s="965">
        <v>2315</v>
      </c>
      <c r="AQ76" s="964"/>
      <c r="AR76" s="964"/>
      <c r="AS76" s="964"/>
      <c r="AT76" s="914"/>
      <c r="AU76" s="965">
        <v>157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589</v>
      </c>
      <c r="C77" s="958"/>
      <c r="D77" s="958"/>
      <c r="E77" s="958"/>
      <c r="F77" s="958"/>
      <c r="G77" s="958"/>
      <c r="H77" s="958"/>
      <c r="I77" s="958"/>
      <c r="J77" s="958"/>
      <c r="K77" s="958"/>
      <c r="L77" s="958"/>
      <c r="M77" s="958"/>
      <c r="N77" s="958"/>
      <c r="O77" s="958"/>
      <c r="P77" s="959"/>
      <c r="Q77" s="963">
        <v>2232</v>
      </c>
      <c r="R77" s="964"/>
      <c r="S77" s="964"/>
      <c r="T77" s="964"/>
      <c r="U77" s="914"/>
      <c r="V77" s="965">
        <v>2171</v>
      </c>
      <c r="W77" s="964"/>
      <c r="X77" s="964"/>
      <c r="Y77" s="964"/>
      <c r="Z77" s="914"/>
      <c r="AA77" s="965">
        <v>61</v>
      </c>
      <c r="AB77" s="964"/>
      <c r="AC77" s="964"/>
      <c r="AD77" s="964"/>
      <c r="AE77" s="914"/>
      <c r="AF77" s="965">
        <v>61</v>
      </c>
      <c r="AG77" s="964"/>
      <c r="AH77" s="964"/>
      <c r="AI77" s="964"/>
      <c r="AJ77" s="914"/>
      <c r="AK77" s="965" t="s">
        <v>602</v>
      </c>
      <c r="AL77" s="964"/>
      <c r="AM77" s="964"/>
      <c r="AN77" s="964"/>
      <c r="AO77" s="914"/>
      <c r="AP77" s="965">
        <v>1938</v>
      </c>
      <c r="AQ77" s="964"/>
      <c r="AR77" s="964"/>
      <c r="AS77" s="964"/>
      <c r="AT77" s="914"/>
      <c r="AU77" s="965">
        <v>645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590</v>
      </c>
      <c r="C78" s="958"/>
      <c r="D78" s="958"/>
      <c r="E78" s="958"/>
      <c r="F78" s="958"/>
      <c r="G78" s="958"/>
      <c r="H78" s="958"/>
      <c r="I78" s="958"/>
      <c r="J78" s="958"/>
      <c r="K78" s="958"/>
      <c r="L78" s="958"/>
      <c r="M78" s="958"/>
      <c r="N78" s="958"/>
      <c r="O78" s="958"/>
      <c r="P78" s="959"/>
      <c r="Q78" s="960">
        <v>204</v>
      </c>
      <c r="R78" s="915"/>
      <c r="S78" s="915"/>
      <c r="T78" s="915"/>
      <c r="U78" s="915"/>
      <c r="V78" s="915">
        <v>196</v>
      </c>
      <c r="W78" s="915"/>
      <c r="X78" s="915"/>
      <c r="Y78" s="915"/>
      <c r="Z78" s="915"/>
      <c r="AA78" s="915">
        <v>9</v>
      </c>
      <c r="AB78" s="915"/>
      <c r="AC78" s="915"/>
      <c r="AD78" s="915"/>
      <c r="AE78" s="915"/>
      <c r="AF78" s="915">
        <v>9</v>
      </c>
      <c r="AG78" s="915"/>
      <c r="AH78" s="915"/>
      <c r="AI78" s="915"/>
      <c r="AJ78" s="915"/>
      <c r="AK78" s="915" t="s">
        <v>602</v>
      </c>
      <c r="AL78" s="915"/>
      <c r="AM78" s="915"/>
      <c r="AN78" s="915"/>
      <c r="AO78" s="915"/>
      <c r="AP78" s="915" t="s">
        <v>602</v>
      </c>
      <c r="AQ78" s="915"/>
      <c r="AR78" s="915"/>
      <c r="AS78" s="915"/>
      <c r="AT78" s="915"/>
      <c r="AU78" s="915" t="s">
        <v>602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591</v>
      </c>
      <c r="C79" s="958"/>
      <c r="D79" s="958"/>
      <c r="E79" s="958"/>
      <c r="F79" s="958"/>
      <c r="G79" s="958"/>
      <c r="H79" s="958"/>
      <c r="I79" s="958"/>
      <c r="J79" s="958"/>
      <c r="K79" s="958"/>
      <c r="L79" s="958"/>
      <c r="M79" s="958"/>
      <c r="N79" s="958"/>
      <c r="O79" s="958"/>
      <c r="P79" s="959"/>
      <c r="Q79" s="960">
        <v>65</v>
      </c>
      <c r="R79" s="915"/>
      <c r="S79" s="915"/>
      <c r="T79" s="915"/>
      <c r="U79" s="915"/>
      <c r="V79" s="915">
        <v>65</v>
      </c>
      <c r="W79" s="915"/>
      <c r="X79" s="915"/>
      <c r="Y79" s="915"/>
      <c r="Z79" s="915"/>
      <c r="AA79" s="915" t="s">
        <v>602</v>
      </c>
      <c r="AB79" s="915"/>
      <c r="AC79" s="915"/>
      <c r="AD79" s="915"/>
      <c r="AE79" s="915"/>
      <c r="AF79" s="915" t="s">
        <v>602</v>
      </c>
      <c r="AG79" s="915"/>
      <c r="AH79" s="915"/>
      <c r="AI79" s="915"/>
      <c r="AJ79" s="915"/>
      <c r="AK79" s="915" t="s">
        <v>602</v>
      </c>
      <c r="AL79" s="915"/>
      <c r="AM79" s="915"/>
      <c r="AN79" s="915"/>
      <c r="AO79" s="915"/>
      <c r="AP79" s="915" t="s">
        <v>602</v>
      </c>
      <c r="AQ79" s="915"/>
      <c r="AR79" s="915"/>
      <c r="AS79" s="915"/>
      <c r="AT79" s="915"/>
      <c r="AU79" s="915" t="s">
        <v>602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592</v>
      </c>
      <c r="C80" s="958"/>
      <c r="D80" s="958"/>
      <c r="E80" s="958"/>
      <c r="F80" s="958"/>
      <c r="G80" s="958"/>
      <c r="H80" s="958"/>
      <c r="I80" s="958"/>
      <c r="J80" s="958"/>
      <c r="K80" s="958"/>
      <c r="L80" s="958"/>
      <c r="M80" s="958"/>
      <c r="N80" s="958"/>
      <c r="O80" s="958"/>
      <c r="P80" s="959"/>
      <c r="Q80" s="960">
        <v>173</v>
      </c>
      <c r="R80" s="915"/>
      <c r="S80" s="915"/>
      <c r="T80" s="915"/>
      <c r="U80" s="915"/>
      <c r="V80" s="915">
        <v>151</v>
      </c>
      <c r="W80" s="915"/>
      <c r="X80" s="915"/>
      <c r="Y80" s="915"/>
      <c r="Z80" s="915"/>
      <c r="AA80" s="915">
        <v>22</v>
      </c>
      <c r="AB80" s="915"/>
      <c r="AC80" s="915"/>
      <c r="AD80" s="915"/>
      <c r="AE80" s="915"/>
      <c r="AF80" s="915">
        <v>22</v>
      </c>
      <c r="AG80" s="915"/>
      <c r="AH80" s="915"/>
      <c r="AI80" s="915"/>
      <c r="AJ80" s="915"/>
      <c r="AK80" s="915">
        <v>42</v>
      </c>
      <c r="AL80" s="915"/>
      <c r="AM80" s="915"/>
      <c r="AN80" s="915"/>
      <c r="AO80" s="915"/>
      <c r="AP80" s="915" t="s">
        <v>602</v>
      </c>
      <c r="AQ80" s="915"/>
      <c r="AR80" s="915"/>
      <c r="AS80" s="915"/>
      <c r="AT80" s="915"/>
      <c r="AU80" s="915" t="s">
        <v>602</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593</v>
      </c>
      <c r="C81" s="958"/>
      <c r="D81" s="958"/>
      <c r="E81" s="958"/>
      <c r="F81" s="958"/>
      <c r="G81" s="958"/>
      <c r="H81" s="958"/>
      <c r="I81" s="958"/>
      <c r="J81" s="958"/>
      <c r="K81" s="958"/>
      <c r="L81" s="958"/>
      <c r="M81" s="958"/>
      <c r="N81" s="958"/>
      <c r="O81" s="958"/>
      <c r="P81" s="959"/>
      <c r="Q81" s="960">
        <v>783718</v>
      </c>
      <c r="R81" s="915"/>
      <c r="S81" s="915"/>
      <c r="T81" s="915"/>
      <c r="U81" s="915"/>
      <c r="V81" s="915">
        <v>768737</v>
      </c>
      <c r="W81" s="915"/>
      <c r="X81" s="915"/>
      <c r="Y81" s="915"/>
      <c r="Z81" s="915"/>
      <c r="AA81" s="915">
        <v>14981</v>
      </c>
      <c r="AB81" s="915"/>
      <c r="AC81" s="915"/>
      <c r="AD81" s="915"/>
      <c r="AE81" s="915"/>
      <c r="AF81" s="915">
        <v>14981</v>
      </c>
      <c r="AG81" s="915"/>
      <c r="AH81" s="915"/>
      <c r="AI81" s="915"/>
      <c r="AJ81" s="915"/>
      <c r="AK81" s="915">
        <v>4096</v>
      </c>
      <c r="AL81" s="915"/>
      <c r="AM81" s="915"/>
      <c r="AN81" s="915"/>
      <c r="AO81" s="915"/>
      <c r="AP81" s="915" t="s">
        <v>602</v>
      </c>
      <c r="AQ81" s="915"/>
      <c r="AR81" s="915"/>
      <c r="AS81" s="915"/>
      <c r="AT81" s="915"/>
      <c r="AU81" s="915" t="s">
        <v>602</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594</v>
      </c>
      <c r="C82" s="958"/>
      <c r="D82" s="958"/>
      <c r="E82" s="958"/>
      <c r="F82" s="958"/>
      <c r="G82" s="958"/>
      <c r="H82" s="958"/>
      <c r="I82" s="958"/>
      <c r="J82" s="958"/>
      <c r="K82" s="958"/>
      <c r="L82" s="958"/>
      <c r="M82" s="958"/>
      <c r="N82" s="958"/>
      <c r="O82" s="958"/>
      <c r="P82" s="959"/>
      <c r="Q82" s="960">
        <v>1538</v>
      </c>
      <c r="R82" s="915"/>
      <c r="S82" s="915"/>
      <c r="T82" s="915"/>
      <c r="U82" s="915"/>
      <c r="V82" s="915">
        <v>1290</v>
      </c>
      <c r="W82" s="915"/>
      <c r="X82" s="915"/>
      <c r="Y82" s="915"/>
      <c r="Z82" s="915"/>
      <c r="AA82" s="915">
        <v>248</v>
      </c>
      <c r="AB82" s="915"/>
      <c r="AC82" s="915"/>
      <c r="AD82" s="915"/>
      <c r="AE82" s="915"/>
      <c r="AF82" s="915">
        <v>1926</v>
      </c>
      <c r="AG82" s="915"/>
      <c r="AH82" s="915"/>
      <c r="AI82" s="915"/>
      <c r="AJ82" s="915"/>
      <c r="AK82" s="915" t="s">
        <v>603</v>
      </c>
      <c r="AL82" s="915"/>
      <c r="AM82" s="915"/>
      <c r="AN82" s="915"/>
      <c r="AO82" s="915"/>
      <c r="AP82" s="915">
        <v>38</v>
      </c>
      <c r="AQ82" s="915"/>
      <c r="AR82" s="915"/>
      <c r="AS82" s="915"/>
      <c r="AT82" s="915"/>
      <c r="AU82" s="915" t="s">
        <v>602</v>
      </c>
      <c r="AV82" s="915"/>
      <c r="AW82" s="915"/>
      <c r="AX82" s="915"/>
      <c r="AY82" s="915"/>
      <c r="AZ82" s="961" t="s">
        <v>606</v>
      </c>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595</v>
      </c>
      <c r="C83" s="958"/>
      <c r="D83" s="958"/>
      <c r="E83" s="958"/>
      <c r="F83" s="958"/>
      <c r="G83" s="958"/>
      <c r="H83" s="958"/>
      <c r="I83" s="958"/>
      <c r="J83" s="958"/>
      <c r="K83" s="958"/>
      <c r="L83" s="958"/>
      <c r="M83" s="958"/>
      <c r="N83" s="958"/>
      <c r="O83" s="958"/>
      <c r="P83" s="959"/>
      <c r="Q83" s="960">
        <v>535</v>
      </c>
      <c r="R83" s="915"/>
      <c r="S83" s="915"/>
      <c r="T83" s="915"/>
      <c r="U83" s="915"/>
      <c r="V83" s="915">
        <v>526</v>
      </c>
      <c r="W83" s="915"/>
      <c r="X83" s="915"/>
      <c r="Y83" s="915"/>
      <c r="Z83" s="915"/>
      <c r="AA83" s="915">
        <v>8</v>
      </c>
      <c r="AB83" s="915"/>
      <c r="AC83" s="915"/>
      <c r="AD83" s="915"/>
      <c r="AE83" s="915"/>
      <c r="AF83" s="915">
        <v>1426</v>
      </c>
      <c r="AG83" s="915"/>
      <c r="AH83" s="915"/>
      <c r="AI83" s="915"/>
      <c r="AJ83" s="915"/>
      <c r="AK83" s="915" t="s">
        <v>604</v>
      </c>
      <c r="AL83" s="915"/>
      <c r="AM83" s="915"/>
      <c r="AN83" s="915"/>
      <c r="AO83" s="915"/>
      <c r="AP83" s="915">
        <v>2119</v>
      </c>
      <c r="AQ83" s="915"/>
      <c r="AR83" s="915"/>
      <c r="AS83" s="915"/>
      <c r="AT83" s="915"/>
      <c r="AU83" s="915" t="s">
        <v>602</v>
      </c>
      <c r="AV83" s="915"/>
      <c r="AW83" s="915"/>
      <c r="AX83" s="915"/>
      <c r="AY83" s="915"/>
      <c r="AZ83" s="961" t="s">
        <v>606</v>
      </c>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596</v>
      </c>
      <c r="C84" s="958"/>
      <c r="D84" s="958"/>
      <c r="E84" s="958"/>
      <c r="F84" s="958"/>
      <c r="G84" s="958"/>
      <c r="H84" s="958"/>
      <c r="I84" s="958"/>
      <c r="J84" s="958"/>
      <c r="K84" s="958"/>
      <c r="L84" s="958"/>
      <c r="M84" s="958"/>
      <c r="N84" s="958"/>
      <c r="O84" s="958"/>
      <c r="P84" s="959"/>
      <c r="Q84" s="960">
        <v>3854</v>
      </c>
      <c r="R84" s="915"/>
      <c r="S84" s="915"/>
      <c r="T84" s="915"/>
      <c r="U84" s="915"/>
      <c r="V84" s="915">
        <v>3385</v>
      </c>
      <c r="W84" s="915"/>
      <c r="X84" s="915"/>
      <c r="Y84" s="915"/>
      <c r="Z84" s="915"/>
      <c r="AA84" s="915">
        <v>469</v>
      </c>
      <c r="AB84" s="915"/>
      <c r="AC84" s="915"/>
      <c r="AD84" s="915"/>
      <c r="AE84" s="915"/>
      <c r="AF84" s="915">
        <v>2410</v>
      </c>
      <c r="AG84" s="915"/>
      <c r="AH84" s="915"/>
      <c r="AI84" s="915"/>
      <c r="AJ84" s="915"/>
      <c r="AK84" s="915" t="s">
        <v>605</v>
      </c>
      <c r="AL84" s="915"/>
      <c r="AM84" s="915"/>
      <c r="AN84" s="915"/>
      <c r="AO84" s="915"/>
      <c r="AP84" s="915">
        <v>7935</v>
      </c>
      <c r="AQ84" s="915"/>
      <c r="AR84" s="915"/>
      <c r="AS84" s="915"/>
      <c r="AT84" s="915"/>
      <c r="AU84" s="915" t="s">
        <v>602</v>
      </c>
      <c r="AV84" s="915"/>
      <c r="AW84" s="915"/>
      <c r="AX84" s="915"/>
      <c r="AY84" s="915"/>
      <c r="AZ84" s="961" t="s">
        <v>606</v>
      </c>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21757</v>
      </c>
      <c r="AG88" s="926"/>
      <c r="AH88" s="926"/>
      <c r="AI88" s="926"/>
      <c r="AJ88" s="926"/>
      <c r="AK88" s="923"/>
      <c r="AL88" s="923"/>
      <c r="AM88" s="923"/>
      <c r="AN88" s="923"/>
      <c r="AO88" s="923"/>
      <c r="AP88" s="926">
        <v>14345</v>
      </c>
      <c r="AQ88" s="926"/>
      <c r="AR88" s="926"/>
      <c r="AS88" s="926"/>
      <c r="AT88" s="926"/>
      <c r="AU88" s="926">
        <v>802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613</v>
      </c>
      <c r="CX102" s="934"/>
      <c r="CY102" s="934"/>
      <c r="CZ102" s="934"/>
      <c r="DA102" s="977"/>
      <c r="DB102" s="976" t="s">
        <v>613</v>
      </c>
      <c r="DC102" s="934"/>
      <c r="DD102" s="934"/>
      <c r="DE102" s="934"/>
      <c r="DF102" s="977"/>
      <c r="DG102" s="976" t="s">
        <v>613</v>
      </c>
      <c r="DH102" s="934"/>
      <c r="DI102" s="934"/>
      <c r="DJ102" s="934"/>
      <c r="DK102" s="977"/>
      <c r="DL102" s="976" t="s">
        <v>613</v>
      </c>
      <c r="DM102" s="934"/>
      <c r="DN102" s="934"/>
      <c r="DO102" s="934"/>
      <c r="DP102" s="977"/>
      <c r="DQ102" s="976" t="s">
        <v>613</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305</v>
      </c>
      <c r="AG109" s="979"/>
      <c r="AH109" s="979"/>
      <c r="AI109" s="979"/>
      <c r="AJ109" s="980"/>
      <c r="AK109" s="978" t="s">
        <v>304</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305</v>
      </c>
      <c r="BW109" s="979"/>
      <c r="BX109" s="979"/>
      <c r="BY109" s="979"/>
      <c r="BZ109" s="980"/>
      <c r="CA109" s="978" t="s">
        <v>304</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305</v>
      </c>
      <c r="DM109" s="979"/>
      <c r="DN109" s="979"/>
      <c r="DO109" s="979"/>
      <c r="DP109" s="980"/>
      <c r="DQ109" s="978" t="s">
        <v>304</v>
      </c>
      <c r="DR109" s="979"/>
      <c r="DS109" s="979"/>
      <c r="DT109" s="979"/>
      <c r="DU109" s="980"/>
      <c r="DV109" s="978" t="s">
        <v>425</v>
      </c>
      <c r="DW109" s="979"/>
      <c r="DX109" s="979"/>
      <c r="DY109" s="979"/>
      <c r="DZ109" s="981"/>
    </row>
    <row r="110" spans="1:131" s="247" customFormat="1" ht="26.25" customHeight="1">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2084226</v>
      </c>
      <c r="AB110" s="986"/>
      <c r="AC110" s="986"/>
      <c r="AD110" s="986"/>
      <c r="AE110" s="987"/>
      <c r="AF110" s="988">
        <v>1802331</v>
      </c>
      <c r="AG110" s="986"/>
      <c r="AH110" s="986"/>
      <c r="AI110" s="986"/>
      <c r="AJ110" s="987"/>
      <c r="AK110" s="988">
        <v>1859860</v>
      </c>
      <c r="AL110" s="986"/>
      <c r="AM110" s="986"/>
      <c r="AN110" s="986"/>
      <c r="AO110" s="987"/>
      <c r="AP110" s="989">
        <v>18.5</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17741807</v>
      </c>
      <c r="BR110" s="1021"/>
      <c r="BS110" s="1021"/>
      <c r="BT110" s="1021"/>
      <c r="BU110" s="1021"/>
      <c r="BV110" s="1021">
        <v>17771404</v>
      </c>
      <c r="BW110" s="1021"/>
      <c r="BX110" s="1021"/>
      <c r="BY110" s="1021"/>
      <c r="BZ110" s="1021"/>
      <c r="CA110" s="1021">
        <v>18495912</v>
      </c>
      <c r="CB110" s="1021"/>
      <c r="CC110" s="1021"/>
      <c r="CD110" s="1021"/>
      <c r="CE110" s="1021"/>
      <c r="CF110" s="1035">
        <v>184.1</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389</v>
      </c>
      <c r="DM110" s="1021"/>
      <c r="DN110" s="1021"/>
      <c r="DO110" s="1021"/>
      <c r="DP110" s="1021"/>
      <c r="DQ110" s="1021" t="s">
        <v>432</v>
      </c>
      <c r="DR110" s="1021"/>
      <c r="DS110" s="1021"/>
      <c r="DT110" s="1021"/>
      <c r="DU110" s="1021"/>
      <c r="DV110" s="1022" t="s">
        <v>389</v>
      </c>
      <c r="DW110" s="1022"/>
      <c r="DX110" s="1022"/>
      <c r="DY110" s="1022"/>
      <c r="DZ110" s="1023"/>
    </row>
    <row r="111" spans="1:131" s="247" customFormat="1" ht="26.25" customHeight="1">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389</v>
      </c>
      <c r="AB111" s="1028"/>
      <c r="AC111" s="1028"/>
      <c r="AD111" s="1028"/>
      <c r="AE111" s="1029"/>
      <c r="AF111" s="1030" t="s">
        <v>431</v>
      </c>
      <c r="AG111" s="1028"/>
      <c r="AH111" s="1028"/>
      <c r="AI111" s="1028"/>
      <c r="AJ111" s="1029"/>
      <c r="AK111" s="1030" t="s">
        <v>389</v>
      </c>
      <c r="AL111" s="1028"/>
      <c r="AM111" s="1028"/>
      <c r="AN111" s="1028"/>
      <c r="AO111" s="1029"/>
      <c r="AP111" s="1031" t="s">
        <v>431</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v>444528</v>
      </c>
      <c r="BR111" s="1014"/>
      <c r="BS111" s="1014"/>
      <c r="BT111" s="1014"/>
      <c r="BU111" s="1014"/>
      <c r="BV111" s="1014">
        <v>322886</v>
      </c>
      <c r="BW111" s="1014"/>
      <c r="BX111" s="1014"/>
      <c r="BY111" s="1014"/>
      <c r="BZ111" s="1014"/>
      <c r="CA111" s="1014">
        <v>185332</v>
      </c>
      <c r="CB111" s="1014"/>
      <c r="CC111" s="1014"/>
      <c r="CD111" s="1014"/>
      <c r="CE111" s="1014"/>
      <c r="CF111" s="1008">
        <v>1.8</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432</v>
      </c>
      <c r="DH111" s="1014"/>
      <c r="DI111" s="1014"/>
      <c r="DJ111" s="1014"/>
      <c r="DK111" s="1014"/>
      <c r="DL111" s="1014" t="s">
        <v>431</v>
      </c>
      <c r="DM111" s="1014"/>
      <c r="DN111" s="1014"/>
      <c r="DO111" s="1014"/>
      <c r="DP111" s="1014"/>
      <c r="DQ111" s="1014" t="s">
        <v>389</v>
      </c>
      <c r="DR111" s="1014"/>
      <c r="DS111" s="1014"/>
      <c r="DT111" s="1014"/>
      <c r="DU111" s="1014"/>
      <c r="DV111" s="1015" t="s">
        <v>431</v>
      </c>
      <c r="DW111" s="1015"/>
      <c r="DX111" s="1015"/>
      <c r="DY111" s="1015"/>
      <c r="DZ111" s="1016"/>
    </row>
    <row r="112" spans="1:131" s="247" customFormat="1" ht="26.25" customHeight="1">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389</v>
      </c>
      <c r="AB112" s="1053"/>
      <c r="AC112" s="1053"/>
      <c r="AD112" s="1053"/>
      <c r="AE112" s="1054"/>
      <c r="AF112" s="1055" t="s">
        <v>431</v>
      </c>
      <c r="AG112" s="1053"/>
      <c r="AH112" s="1053"/>
      <c r="AI112" s="1053"/>
      <c r="AJ112" s="1054"/>
      <c r="AK112" s="1055" t="s">
        <v>431</v>
      </c>
      <c r="AL112" s="1053"/>
      <c r="AM112" s="1053"/>
      <c r="AN112" s="1053"/>
      <c r="AO112" s="1054"/>
      <c r="AP112" s="1056" t="s">
        <v>389</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7542810</v>
      </c>
      <c r="BR112" s="1014"/>
      <c r="BS112" s="1014"/>
      <c r="BT112" s="1014"/>
      <c r="BU112" s="1014"/>
      <c r="BV112" s="1014">
        <v>6102819</v>
      </c>
      <c r="BW112" s="1014"/>
      <c r="BX112" s="1014"/>
      <c r="BY112" s="1014"/>
      <c r="BZ112" s="1014"/>
      <c r="CA112" s="1014">
        <v>5860123</v>
      </c>
      <c r="CB112" s="1014"/>
      <c r="CC112" s="1014"/>
      <c r="CD112" s="1014"/>
      <c r="CE112" s="1014"/>
      <c r="CF112" s="1008">
        <v>58.3</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389</v>
      </c>
      <c r="DM112" s="1014"/>
      <c r="DN112" s="1014"/>
      <c r="DO112" s="1014"/>
      <c r="DP112" s="1014"/>
      <c r="DQ112" s="1014" t="s">
        <v>431</v>
      </c>
      <c r="DR112" s="1014"/>
      <c r="DS112" s="1014"/>
      <c r="DT112" s="1014"/>
      <c r="DU112" s="1014"/>
      <c r="DV112" s="1015" t="s">
        <v>431</v>
      </c>
      <c r="DW112" s="1015"/>
      <c r="DX112" s="1015"/>
      <c r="DY112" s="1015"/>
      <c r="DZ112" s="1016"/>
    </row>
    <row r="113" spans="1:130" s="247" customFormat="1" ht="26.25" customHeight="1">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566014</v>
      </c>
      <c r="AB113" s="1028"/>
      <c r="AC113" s="1028"/>
      <c r="AD113" s="1028"/>
      <c r="AE113" s="1029"/>
      <c r="AF113" s="1030">
        <v>293823</v>
      </c>
      <c r="AG113" s="1028"/>
      <c r="AH113" s="1028"/>
      <c r="AI113" s="1028"/>
      <c r="AJ113" s="1029"/>
      <c r="AK113" s="1030">
        <v>360523</v>
      </c>
      <c r="AL113" s="1028"/>
      <c r="AM113" s="1028"/>
      <c r="AN113" s="1028"/>
      <c r="AO113" s="1029"/>
      <c r="AP113" s="1031">
        <v>3.6</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1369270</v>
      </c>
      <c r="BR113" s="1014"/>
      <c r="BS113" s="1014"/>
      <c r="BT113" s="1014"/>
      <c r="BU113" s="1014"/>
      <c r="BV113" s="1014">
        <v>1078999</v>
      </c>
      <c r="BW113" s="1014"/>
      <c r="BX113" s="1014"/>
      <c r="BY113" s="1014"/>
      <c r="BZ113" s="1014"/>
      <c r="CA113" s="1014">
        <v>802112</v>
      </c>
      <c r="CB113" s="1014"/>
      <c r="CC113" s="1014"/>
      <c r="CD113" s="1014"/>
      <c r="CE113" s="1014"/>
      <c r="CF113" s="1008">
        <v>8</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389</v>
      </c>
      <c r="DM113" s="1053"/>
      <c r="DN113" s="1053"/>
      <c r="DO113" s="1053"/>
      <c r="DP113" s="1054"/>
      <c r="DQ113" s="1055" t="s">
        <v>431</v>
      </c>
      <c r="DR113" s="1053"/>
      <c r="DS113" s="1053"/>
      <c r="DT113" s="1053"/>
      <c r="DU113" s="1054"/>
      <c r="DV113" s="1056" t="s">
        <v>432</v>
      </c>
      <c r="DW113" s="1057"/>
      <c r="DX113" s="1057"/>
      <c r="DY113" s="1057"/>
      <c r="DZ113" s="1058"/>
    </row>
    <row r="114" spans="1:130" s="247" customFormat="1" ht="26.25" customHeight="1">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22391</v>
      </c>
      <c r="AB114" s="1053"/>
      <c r="AC114" s="1053"/>
      <c r="AD114" s="1053"/>
      <c r="AE114" s="1054"/>
      <c r="AF114" s="1055">
        <v>30234</v>
      </c>
      <c r="AG114" s="1053"/>
      <c r="AH114" s="1053"/>
      <c r="AI114" s="1053"/>
      <c r="AJ114" s="1054"/>
      <c r="AK114" s="1055">
        <v>19768</v>
      </c>
      <c r="AL114" s="1053"/>
      <c r="AM114" s="1053"/>
      <c r="AN114" s="1053"/>
      <c r="AO114" s="1054"/>
      <c r="AP114" s="1056">
        <v>0.2</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1532398</v>
      </c>
      <c r="BR114" s="1014"/>
      <c r="BS114" s="1014"/>
      <c r="BT114" s="1014"/>
      <c r="BU114" s="1014"/>
      <c r="BV114" s="1014">
        <v>1283689</v>
      </c>
      <c r="BW114" s="1014"/>
      <c r="BX114" s="1014"/>
      <c r="BY114" s="1014"/>
      <c r="BZ114" s="1014"/>
      <c r="CA114" s="1014">
        <v>1046409</v>
      </c>
      <c r="CB114" s="1014"/>
      <c r="CC114" s="1014"/>
      <c r="CD114" s="1014"/>
      <c r="CE114" s="1014"/>
      <c r="CF114" s="1008">
        <v>10.4</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431</v>
      </c>
      <c r="DH114" s="1053"/>
      <c r="DI114" s="1053"/>
      <c r="DJ114" s="1053"/>
      <c r="DK114" s="1054"/>
      <c r="DL114" s="1055" t="s">
        <v>431</v>
      </c>
      <c r="DM114" s="1053"/>
      <c r="DN114" s="1053"/>
      <c r="DO114" s="1053"/>
      <c r="DP114" s="1054"/>
      <c r="DQ114" s="1055" t="s">
        <v>431</v>
      </c>
      <c r="DR114" s="1053"/>
      <c r="DS114" s="1053"/>
      <c r="DT114" s="1053"/>
      <c r="DU114" s="1054"/>
      <c r="DV114" s="1056" t="s">
        <v>431</v>
      </c>
      <c r="DW114" s="1057"/>
      <c r="DX114" s="1057"/>
      <c r="DY114" s="1057"/>
      <c r="DZ114" s="1058"/>
    </row>
    <row r="115" spans="1:130" s="247" customFormat="1" ht="26.25" customHeight="1">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293760</v>
      </c>
      <c r="AB115" s="1028"/>
      <c r="AC115" s="1028"/>
      <c r="AD115" s="1028"/>
      <c r="AE115" s="1029"/>
      <c r="AF115" s="1030">
        <v>317501</v>
      </c>
      <c r="AG115" s="1028"/>
      <c r="AH115" s="1028"/>
      <c r="AI115" s="1028"/>
      <c r="AJ115" s="1029"/>
      <c r="AK115" s="1030">
        <v>301220</v>
      </c>
      <c r="AL115" s="1028"/>
      <c r="AM115" s="1028"/>
      <c r="AN115" s="1028"/>
      <c r="AO115" s="1029"/>
      <c r="AP115" s="1031">
        <v>3</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389</v>
      </c>
      <c r="BR115" s="1014"/>
      <c r="BS115" s="1014"/>
      <c r="BT115" s="1014"/>
      <c r="BU115" s="1014"/>
      <c r="BV115" s="1014" t="s">
        <v>431</v>
      </c>
      <c r="BW115" s="1014"/>
      <c r="BX115" s="1014"/>
      <c r="BY115" s="1014"/>
      <c r="BZ115" s="1014"/>
      <c r="CA115" s="1014" t="s">
        <v>431</v>
      </c>
      <c r="CB115" s="1014"/>
      <c r="CC115" s="1014"/>
      <c r="CD115" s="1014"/>
      <c r="CE115" s="1014"/>
      <c r="CF115" s="1008" t="s">
        <v>431</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235339</v>
      </c>
      <c r="DH115" s="1053"/>
      <c r="DI115" s="1053"/>
      <c r="DJ115" s="1053"/>
      <c r="DK115" s="1054"/>
      <c r="DL115" s="1055">
        <v>127379</v>
      </c>
      <c r="DM115" s="1053"/>
      <c r="DN115" s="1053"/>
      <c r="DO115" s="1053"/>
      <c r="DP115" s="1054"/>
      <c r="DQ115" s="1055" t="s">
        <v>389</v>
      </c>
      <c r="DR115" s="1053"/>
      <c r="DS115" s="1053"/>
      <c r="DT115" s="1053"/>
      <c r="DU115" s="1054"/>
      <c r="DV115" s="1056" t="s">
        <v>431</v>
      </c>
      <c r="DW115" s="1057"/>
      <c r="DX115" s="1057"/>
      <c r="DY115" s="1057"/>
      <c r="DZ115" s="1058"/>
    </row>
    <row r="116" spans="1:130" s="247" customFormat="1" ht="26.25" customHeight="1">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69</v>
      </c>
      <c r="AB116" s="1053"/>
      <c r="AC116" s="1053"/>
      <c r="AD116" s="1053"/>
      <c r="AE116" s="1054"/>
      <c r="AF116" s="1055">
        <v>85</v>
      </c>
      <c r="AG116" s="1053"/>
      <c r="AH116" s="1053"/>
      <c r="AI116" s="1053"/>
      <c r="AJ116" s="1054"/>
      <c r="AK116" s="1055">
        <v>195</v>
      </c>
      <c r="AL116" s="1053"/>
      <c r="AM116" s="1053"/>
      <c r="AN116" s="1053"/>
      <c r="AO116" s="1054"/>
      <c r="AP116" s="1056">
        <v>0</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432</v>
      </c>
      <c r="BR116" s="1014"/>
      <c r="BS116" s="1014"/>
      <c r="BT116" s="1014"/>
      <c r="BU116" s="1014"/>
      <c r="BV116" s="1014" t="s">
        <v>389</v>
      </c>
      <c r="BW116" s="1014"/>
      <c r="BX116" s="1014"/>
      <c r="BY116" s="1014"/>
      <c r="BZ116" s="1014"/>
      <c r="CA116" s="1014" t="s">
        <v>389</v>
      </c>
      <c r="CB116" s="1014"/>
      <c r="CC116" s="1014"/>
      <c r="CD116" s="1014"/>
      <c r="CE116" s="1014"/>
      <c r="CF116" s="1008" t="s">
        <v>389</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389</v>
      </c>
      <c r="DH116" s="1053"/>
      <c r="DI116" s="1053"/>
      <c r="DJ116" s="1053"/>
      <c r="DK116" s="1054"/>
      <c r="DL116" s="1055" t="s">
        <v>389</v>
      </c>
      <c r="DM116" s="1053"/>
      <c r="DN116" s="1053"/>
      <c r="DO116" s="1053"/>
      <c r="DP116" s="1054"/>
      <c r="DQ116" s="1055" t="s">
        <v>431</v>
      </c>
      <c r="DR116" s="1053"/>
      <c r="DS116" s="1053"/>
      <c r="DT116" s="1053"/>
      <c r="DU116" s="1054"/>
      <c r="DV116" s="1056" t="s">
        <v>431</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2966460</v>
      </c>
      <c r="AB117" s="1071"/>
      <c r="AC117" s="1071"/>
      <c r="AD117" s="1071"/>
      <c r="AE117" s="1072"/>
      <c r="AF117" s="1073">
        <v>2443974</v>
      </c>
      <c r="AG117" s="1071"/>
      <c r="AH117" s="1071"/>
      <c r="AI117" s="1071"/>
      <c r="AJ117" s="1072"/>
      <c r="AK117" s="1073">
        <v>2541566</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389</v>
      </c>
      <c r="BR117" s="1014"/>
      <c r="BS117" s="1014"/>
      <c r="BT117" s="1014"/>
      <c r="BU117" s="1014"/>
      <c r="BV117" s="1014" t="s">
        <v>389</v>
      </c>
      <c r="BW117" s="1014"/>
      <c r="BX117" s="1014"/>
      <c r="BY117" s="1014"/>
      <c r="BZ117" s="1014"/>
      <c r="CA117" s="1014" t="s">
        <v>389</v>
      </c>
      <c r="CB117" s="1014"/>
      <c r="CC117" s="1014"/>
      <c r="CD117" s="1014"/>
      <c r="CE117" s="1014"/>
      <c r="CF117" s="1008" t="s">
        <v>389</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389</v>
      </c>
      <c r="DH117" s="1053"/>
      <c r="DI117" s="1053"/>
      <c r="DJ117" s="1053"/>
      <c r="DK117" s="1054"/>
      <c r="DL117" s="1055" t="s">
        <v>389</v>
      </c>
      <c r="DM117" s="1053"/>
      <c r="DN117" s="1053"/>
      <c r="DO117" s="1053"/>
      <c r="DP117" s="1054"/>
      <c r="DQ117" s="1055" t="s">
        <v>389</v>
      </c>
      <c r="DR117" s="1053"/>
      <c r="DS117" s="1053"/>
      <c r="DT117" s="1053"/>
      <c r="DU117" s="1054"/>
      <c r="DV117" s="1056" t="s">
        <v>389</v>
      </c>
      <c r="DW117" s="1057"/>
      <c r="DX117" s="1057"/>
      <c r="DY117" s="1057"/>
      <c r="DZ117" s="1058"/>
    </row>
    <row r="118" spans="1:130" s="247" customFormat="1" ht="26.25" customHeight="1">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305</v>
      </c>
      <c r="AG118" s="979"/>
      <c r="AH118" s="979"/>
      <c r="AI118" s="979"/>
      <c r="AJ118" s="980"/>
      <c r="AK118" s="978" t="s">
        <v>304</v>
      </c>
      <c r="AL118" s="979"/>
      <c r="AM118" s="979"/>
      <c r="AN118" s="979"/>
      <c r="AO118" s="980"/>
      <c r="AP118" s="1065" t="s">
        <v>425</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389</v>
      </c>
      <c r="BR118" s="1092"/>
      <c r="BS118" s="1092"/>
      <c r="BT118" s="1092"/>
      <c r="BU118" s="1092"/>
      <c r="BV118" s="1092" t="s">
        <v>389</v>
      </c>
      <c r="BW118" s="1092"/>
      <c r="BX118" s="1092"/>
      <c r="BY118" s="1092"/>
      <c r="BZ118" s="1092"/>
      <c r="CA118" s="1092" t="s">
        <v>389</v>
      </c>
      <c r="CB118" s="1092"/>
      <c r="CC118" s="1092"/>
      <c r="CD118" s="1092"/>
      <c r="CE118" s="1092"/>
      <c r="CF118" s="1008" t="s">
        <v>389</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389</v>
      </c>
      <c r="DH118" s="1053"/>
      <c r="DI118" s="1053"/>
      <c r="DJ118" s="1053"/>
      <c r="DK118" s="1054"/>
      <c r="DL118" s="1055" t="s">
        <v>389</v>
      </c>
      <c r="DM118" s="1053"/>
      <c r="DN118" s="1053"/>
      <c r="DO118" s="1053"/>
      <c r="DP118" s="1054"/>
      <c r="DQ118" s="1055" t="s">
        <v>389</v>
      </c>
      <c r="DR118" s="1053"/>
      <c r="DS118" s="1053"/>
      <c r="DT118" s="1053"/>
      <c r="DU118" s="1054"/>
      <c r="DV118" s="1056" t="s">
        <v>389</v>
      </c>
      <c r="DW118" s="1057"/>
      <c r="DX118" s="1057"/>
      <c r="DY118" s="1057"/>
      <c r="DZ118" s="1058"/>
    </row>
    <row r="119" spans="1:130" s="247" customFormat="1" ht="26.25" customHeight="1">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389</v>
      </c>
      <c r="AB119" s="986"/>
      <c r="AC119" s="986"/>
      <c r="AD119" s="986"/>
      <c r="AE119" s="987"/>
      <c r="AF119" s="988" t="s">
        <v>389</v>
      </c>
      <c r="AG119" s="986"/>
      <c r="AH119" s="986"/>
      <c r="AI119" s="986"/>
      <c r="AJ119" s="987"/>
      <c r="AK119" s="988" t="s">
        <v>389</v>
      </c>
      <c r="AL119" s="986"/>
      <c r="AM119" s="986"/>
      <c r="AN119" s="986"/>
      <c r="AO119" s="987"/>
      <c r="AP119" s="989" t="s">
        <v>389</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457</v>
      </c>
      <c r="BP119" s="1100"/>
      <c r="BQ119" s="1091">
        <v>28630813</v>
      </c>
      <c r="BR119" s="1092"/>
      <c r="BS119" s="1092"/>
      <c r="BT119" s="1092"/>
      <c r="BU119" s="1092"/>
      <c r="BV119" s="1092">
        <v>26559797</v>
      </c>
      <c r="BW119" s="1092"/>
      <c r="BX119" s="1092"/>
      <c r="BY119" s="1092"/>
      <c r="BZ119" s="1092"/>
      <c r="CA119" s="1092">
        <v>26389888</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209189</v>
      </c>
      <c r="DH119" s="1078"/>
      <c r="DI119" s="1078"/>
      <c r="DJ119" s="1078"/>
      <c r="DK119" s="1079"/>
      <c r="DL119" s="1077">
        <v>195507</v>
      </c>
      <c r="DM119" s="1078"/>
      <c r="DN119" s="1078"/>
      <c r="DO119" s="1078"/>
      <c r="DP119" s="1079"/>
      <c r="DQ119" s="1077">
        <v>185332</v>
      </c>
      <c r="DR119" s="1078"/>
      <c r="DS119" s="1078"/>
      <c r="DT119" s="1078"/>
      <c r="DU119" s="1079"/>
      <c r="DV119" s="1080">
        <v>1.8</v>
      </c>
      <c r="DW119" s="1081"/>
      <c r="DX119" s="1081"/>
      <c r="DY119" s="1081"/>
      <c r="DZ119" s="1082"/>
    </row>
    <row r="120" spans="1:130" s="247" customFormat="1" ht="26.25" customHeight="1">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389</v>
      </c>
      <c r="AB120" s="1053"/>
      <c r="AC120" s="1053"/>
      <c r="AD120" s="1053"/>
      <c r="AE120" s="1054"/>
      <c r="AF120" s="1055" t="s">
        <v>389</v>
      </c>
      <c r="AG120" s="1053"/>
      <c r="AH120" s="1053"/>
      <c r="AI120" s="1053"/>
      <c r="AJ120" s="1054"/>
      <c r="AK120" s="1055" t="s">
        <v>389</v>
      </c>
      <c r="AL120" s="1053"/>
      <c r="AM120" s="1053"/>
      <c r="AN120" s="1053"/>
      <c r="AO120" s="1054"/>
      <c r="AP120" s="1056" t="s">
        <v>389</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3911286</v>
      </c>
      <c r="BR120" s="1021"/>
      <c r="BS120" s="1021"/>
      <c r="BT120" s="1021"/>
      <c r="BU120" s="1021"/>
      <c r="BV120" s="1021">
        <v>3617980</v>
      </c>
      <c r="BW120" s="1021"/>
      <c r="BX120" s="1021"/>
      <c r="BY120" s="1021"/>
      <c r="BZ120" s="1021"/>
      <c r="CA120" s="1021">
        <v>3514451</v>
      </c>
      <c r="CB120" s="1021"/>
      <c r="CC120" s="1021"/>
      <c r="CD120" s="1021"/>
      <c r="CE120" s="1021"/>
      <c r="CF120" s="1035">
        <v>35</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7542810</v>
      </c>
      <c r="DH120" s="1021"/>
      <c r="DI120" s="1021"/>
      <c r="DJ120" s="1021"/>
      <c r="DK120" s="1021"/>
      <c r="DL120" s="1021">
        <v>6102819</v>
      </c>
      <c r="DM120" s="1021"/>
      <c r="DN120" s="1021"/>
      <c r="DO120" s="1021"/>
      <c r="DP120" s="1021"/>
      <c r="DQ120" s="1021">
        <v>5860123</v>
      </c>
      <c r="DR120" s="1021"/>
      <c r="DS120" s="1021"/>
      <c r="DT120" s="1021"/>
      <c r="DU120" s="1021"/>
      <c r="DV120" s="1022">
        <v>58.3</v>
      </c>
      <c r="DW120" s="1022"/>
      <c r="DX120" s="1022"/>
      <c r="DY120" s="1022"/>
      <c r="DZ120" s="1023"/>
    </row>
    <row r="121" spans="1:130" s="247" customFormat="1" ht="26.25" customHeight="1">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389</v>
      </c>
      <c r="AB121" s="1053"/>
      <c r="AC121" s="1053"/>
      <c r="AD121" s="1053"/>
      <c r="AE121" s="1054"/>
      <c r="AF121" s="1055" t="s">
        <v>389</v>
      </c>
      <c r="AG121" s="1053"/>
      <c r="AH121" s="1053"/>
      <c r="AI121" s="1053"/>
      <c r="AJ121" s="1054"/>
      <c r="AK121" s="1055" t="s">
        <v>389</v>
      </c>
      <c r="AL121" s="1053"/>
      <c r="AM121" s="1053"/>
      <c r="AN121" s="1053"/>
      <c r="AO121" s="1054"/>
      <c r="AP121" s="1056" t="s">
        <v>389</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162149</v>
      </c>
      <c r="BR121" s="1014"/>
      <c r="BS121" s="1014"/>
      <c r="BT121" s="1014"/>
      <c r="BU121" s="1014"/>
      <c r="BV121" s="1014">
        <v>124402</v>
      </c>
      <c r="BW121" s="1014"/>
      <c r="BX121" s="1014"/>
      <c r="BY121" s="1014"/>
      <c r="BZ121" s="1014"/>
      <c r="CA121" s="1014">
        <v>351021</v>
      </c>
      <c r="CB121" s="1014"/>
      <c r="CC121" s="1014"/>
      <c r="CD121" s="1014"/>
      <c r="CE121" s="1014"/>
      <c r="CF121" s="1008">
        <v>3.5</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t="s">
        <v>389</v>
      </c>
      <c r="DH121" s="1014"/>
      <c r="DI121" s="1014"/>
      <c r="DJ121" s="1014"/>
      <c r="DK121" s="1014"/>
      <c r="DL121" s="1014" t="s">
        <v>389</v>
      </c>
      <c r="DM121" s="1014"/>
      <c r="DN121" s="1014"/>
      <c r="DO121" s="1014"/>
      <c r="DP121" s="1014"/>
      <c r="DQ121" s="1014" t="s">
        <v>389</v>
      </c>
      <c r="DR121" s="1014"/>
      <c r="DS121" s="1014"/>
      <c r="DT121" s="1014"/>
      <c r="DU121" s="1014"/>
      <c r="DV121" s="1015" t="s">
        <v>389</v>
      </c>
      <c r="DW121" s="1015"/>
      <c r="DX121" s="1015"/>
      <c r="DY121" s="1015"/>
      <c r="DZ121" s="1016"/>
    </row>
    <row r="122" spans="1:130" s="247" customFormat="1" ht="26.25" customHeight="1">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389</v>
      </c>
      <c r="AB122" s="1053"/>
      <c r="AC122" s="1053"/>
      <c r="AD122" s="1053"/>
      <c r="AE122" s="1054"/>
      <c r="AF122" s="1055" t="s">
        <v>389</v>
      </c>
      <c r="AG122" s="1053"/>
      <c r="AH122" s="1053"/>
      <c r="AI122" s="1053"/>
      <c r="AJ122" s="1054"/>
      <c r="AK122" s="1055" t="s">
        <v>389</v>
      </c>
      <c r="AL122" s="1053"/>
      <c r="AM122" s="1053"/>
      <c r="AN122" s="1053"/>
      <c r="AO122" s="1054"/>
      <c r="AP122" s="1056" t="s">
        <v>389</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19018522</v>
      </c>
      <c r="BR122" s="1092"/>
      <c r="BS122" s="1092"/>
      <c r="BT122" s="1092"/>
      <c r="BU122" s="1092"/>
      <c r="BV122" s="1092">
        <v>18638841</v>
      </c>
      <c r="BW122" s="1092"/>
      <c r="BX122" s="1092"/>
      <c r="BY122" s="1092"/>
      <c r="BZ122" s="1092"/>
      <c r="CA122" s="1092">
        <v>18344973</v>
      </c>
      <c r="CB122" s="1092"/>
      <c r="CC122" s="1092"/>
      <c r="CD122" s="1092"/>
      <c r="CE122" s="1092"/>
      <c r="CF122" s="1112">
        <v>182.6</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389</v>
      </c>
      <c r="AB123" s="1053"/>
      <c r="AC123" s="1053"/>
      <c r="AD123" s="1053"/>
      <c r="AE123" s="1054"/>
      <c r="AF123" s="1055" t="s">
        <v>389</v>
      </c>
      <c r="AG123" s="1053"/>
      <c r="AH123" s="1053"/>
      <c r="AI123" s="1053"/>
      <c r="AJ123" s="1054"/>
      <c r="AK123" s="1055" t="s">
        <v>389</v>
      </c>
      <c r="AL123" s="1053"/>
      <c r="AM123" s="1053"/>
      <c r="AN123" s="1053"/>
      <c r="AO123" s="1054"/>
      <c r="AP123" s="1056" t="s">
        <v>389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466</v>
      </c>
      <c r="BP123" s="1100"/>
      <c r="BQ123" s="1159">
        <v>23091957</v>
      </c>
      <c r="BR123" s="1160"/>
      <c r="BS123" s="1160"/>
      <c r="BT123" s="1160"/>
      <c r="BU123" s="1160"/>
      <c r="BV123" s="1160">
        <v>22381223</v>
      </c>
      <c r="BW123" s="1160"/>
      <c r="BX123" s="1160"/>
      <c r="BY123" s="1160"/>
      <c r="BZ123" s="1160"/>
      <c r="CA123" s="1160">
        <v>22210445</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389</v>
      </c>
      <c r="AB124" s="1053"/>
      <c r="AC124" s="1053"/>
      <c r="AD124" s="1053"/>
      <c r="AE124" s="1054"/>
      <c r="AF124" s="1055" t="s">
        <v>128</v>
      </c>
      <c r="AG124" s="1053"/>
      <c r="AH124" s="1053"/>
      <c r="AI124" s="1053"/>
      <c r="AJ124" s="1054"/>
      <c r="AK124" s="1055" t="s">
        <v>389</v>
      </c>
      <c r="AL124" s="1053"/>
      <c r="AM124" s="1053"/>
      <c r="AN124" s="1053"/>
      <c r="AO124" s="1054"/>
      <c r="AP124" s="1056" t="s">
        <v>389</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56.2</v>
      </c>
      <c r="BR124" s="1122"/>
      <c r="BS124" s="1122"/>
      <c r="BT124" s="1122"/>
      <c r="BU124" s="1122"/>
      <c r="BV124" s="1122">
        <v>41.9</v>
      </c>
      <c r="BW124" s="1122"/>
      <c r="BX124" s="1122"/>
      <c r="BY124" s="1122"/>
      <c r="BZ124" s="1122"/>
      <c r="CA124" s="1122">
        <v>41.5</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t="s">
        <v>389</v>
      </c>
      <c r="DH124" s="1078"/>
      <c r="DI124" s="1078"/>
      <c r="DJ124" s="1078"/>
      <c r="DK124" s="1079"/>
      <c r="DL124" s="1077" t="s">
        <v>389</v>
      </c>
      <c r="DM124" s="1078"/>
      <c r="DN124" s="1078"/>
      <c r="DO124" s="1078"/>
      <c r="DP124" s="1079"/>
      <c r="DQ124" s="1077" t="s">
        <v>389</v>
      </c>
      <c r="DR124" s="1078"/>
      <c r="DS124" s="1078"/>
      <c r="DT124" s="1078"/>
      <c r="DU124" s="1079"/>
      <c r="DV124" s="1080" t="s">
        <v>389</v>
      </c>
      <c r="DW124" s="1081"/>
      <c r="DX124" s="1081"/>
      <c r="DY124" s="1081"/>
      <c r="DZ124" s="1082"/>
    </row>
    <row r="125" spans="1:130" s="247" customFormat="1" ht="26.25" customHeight="1">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389</v>
      </c>
      <c r="AB125" s="1053"/>
      <c r="AC125" s="1053"/>
      <c r="AD125" s="1053"/>
      <c r="AE125" s="1054"/>
      <c r="AF125" s="1055" t="s">
        <v>389</v>
      </c>
      <c r="AG125" s="1053"/>
      <c r="AH125" s="1053"/>
      <c r="AI125" s="1053"/>
      <c r="AJ125" s="1054"/>
      <c r="AK125" s="1055" t="s">
        <v>389</v>
      </c>
      <c r="AL125" s="1053"/>
      <c r="AM125" s="1053"/>
      <c r="AN125" s="1053"/>
      <c r="AO125" s="1054"/>
      <c r="AP125" s="1056" t="s">
        <v>389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389</v>
      </c>
      <c r="DH125" s="1021"/>
      <c r="DI125" s="1021"/>
      <c r="DJ125" s="1021"/>
      <c r="DK125" s="1021"/>
      <c r="DL125" s="1021" t="s">
        <v>389</v>
      </c>
      <c r="DM125" s="1021"/>
      <c r="DN125" s="1021"/>
      <c r="DO125" s="1021"/>
      <c r="DP125" s="1021"/>
      <c r="DQ125" s="1021" t="s">
        <v>389</v>
      </c>
      <c r="DR125" s="1021"/>
      <c r="DS125" s="1021"/>
      <c r="DT125" s="1021"/>
      <c r="DU125" s="1021"/>
      <c r="DV125" s="1022" t="s">
        <v>389</v>
      </c>
      <c r="DW125" s="1022"/>
      <c r="DX125" s="1022"/>
      <c r="DY125" s="1022"/>
      <c r="DZ125" s="1023"/>
    </row>
    <row r="126" spans="1:130" s="247" customFormat="1" ht="26.25" customHeight="1" thickBot="1">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293760</v>
      </c>
      <c r="AB126" s="1053"/>
      <c r="AC126" s="1053"/>
      <c r="AD126" s="1053"/>
      <c r="AE126" s="1054"/>
      <c r="AF126" s="1055">
        <v>317501</v>
      </c>
      <c r="AG126" s="1053"/>
      <c r="AH126" s="1053"/>
      <c r="AI126" s="1053"/>
      <c r="AJ126" s="1054"/>
      <c r="AK126" s="1055">
        <v>301220</v>
      </c>
      <c r="AL126" s="1053"/>
      <c r="AM126" s="1053"/>
      <c r="AN126" s="1053"/>
      <c r="AO126" s="1054"/>
      <c r="AP126" s="1056">
        <v>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389</v>
      </c>
      <c r="DH126" s="1014"/>
      <c r="DI126" s="1014"/>
      <c r="DJ126" s="1014"/>
      <c r="DK126" s="1014"/>
      <c r="DL126" s="1014" t="s">
        <v>389</v>
      </c>
      <c r="DM126" s="1014"/>
      <c r="DN126" s="1014"/>
      <c r="DO126" s="1014"/>
      <c r="DP126" s="1014"/>
      <c r="DQ126" s="1014" t="s">
        <v>389</v>
      </c>
      <c r="DR126" s="1014"/>
      <c r="DS126" s="1014"/>
      <c r="DT126" s="1014"/>
      <c r="DU126" s="1014"/>
      <c r="DV126" s="1015" t="s">
        <v>389</v>
      </c>
      <c r="DW126" s="1015"/>
      <c r="DX126" s="1015"/>
      <c r="DY126" s="1015"/>
      <c r="DZ126" s="1016"/>
    </row>
    <row r="127" spans="1:130" s="247" customFormat="1" ht="26.25" customHeight="1">
      <c r="A127" s="1154"/>
      <c r="B127" s="1042"/>
      <c r="C127" s="1096" t="s">
        <v>472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389</v>
      </c>
      <c r="AB127" s="1053"/>
      <c r="AC127" s="1053"/>
      <c r="AD127" s="1053"/>
      <c r="AE127" s="1054"/>
      <c r="AF127" s="1055" t="s">
        <v>389</v>
      </c>
      <c r="AG127" s="1053"/>
      <c r="AH127" s="1053"/>
      <c r="AI127" s="1053"/>
      <c r="AJ127" s="1054"/>
      <c r="AK127" s="1055" t="s">
        <v>128</v>
      </c>
      <c r="AL127" s="1053"/>
      <c r="AM127" s="1053"/>
      <c r="AN127" s="1053"/>
      <c r="AO127" s="1054"/>
      <c r="AP127" s="1056" t="s">
        <v>389</v>
      </c>
      <c r="AQ127" s="1057"/>
      <c r="AR127" s="1057"/>
      <c r="AS127" s="1057"/>
      <c r="AT127" s="1058"/>
      <c r="AU127" s="283"/>
      <c r="AV127" s="283"/>
      <c r="AW127" s="283"/>
      <c r="AX127" s="1126" t="s">
        <v>473</v>
      </c>
      <c r="AY127" s="1127"/>
      <c r="AZ127" s="1127"/>
      <c r="BA127" s="1127"/>
      <c r="BB127" s="1127"/>
      <c r="BC127" s="1127"/>
      <c r="BD127" s="1127"/>
      <c r="BE127" s="1128"/>
      <c r="BF127" s="1129" t="s">
        <v>474</v>
      </c>
      <c r="BG127" s="1127"/>
      <c r="BH127" s="1127"/>
      <c r="BI127" s="1127"/>
      <c r="BJ127" s="1127"/>
      <c r="BK127" s="1127"/>
      <c r="BL127" s="1128"/>
      <c r="BM127" s="1129" t="s">
        <v>475</v>
      </c>
      <c r="BN127" s="1127"/>
      <c r="BO127" s="1127"/>
      <c r="BP127" s="1127"/>
      <c r="BQ127" s="1127"/>
      <c r="BR127" s="1127"/>
      <c r="BS127" s="1128"/>
      <c r="BT127" s="1129" t="s">
        <v>476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477</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389</v>
      </c>
      <c r="DM127" s="1014"/>
      <c r="DN127" s="1014"/>
      <c r="DO127" s="1014"/>
      <c r="DP127" s="1014"/>
      <c r="DQ127" s="1014" t="s">
        <v>389</v>
      </c>
      <c r="DR127" s="1014"/>
      <c r="DS127" s="1014"/>
      <c r="DT127" s="1014"/>
      <c r="DU127" s="1014"/>
      <c r="DV127" s="1015" t="s">
        <v>389</v>
      </c>
      <c r="DW127" s="1015"/>
      <c r="DX127" s="1015"/>
      <c r="DY127" s="1015"/>
      <c r="DZ127" s="1016"/>
    </row>
    <row r="128" spans="1:130" s="247" customFormat="1" ht="26.25" customHeight="1" thickBot="1">
      <c r="A128" s="1137" t="s">
        <v>478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479</v>
      </c>
      <c r="X128" s="1139"/>
      <c r="Y128" s="1139"/>
      <c r="Z128" s="1140"/>
      <c r="AA128" s="1141">
        <v>46131</v>
      </c>
      <c r="AB128" s="1142"/>
      <c r="AC128" s="1142"/>
      <c r="AD128" s="1142"/>
      <c r="AE128" s="1143"/>
      <c r="AF128" s="1144">
        <v>40709</v>
      </c>
      <c r="AG128" s="1142"/>
      <c r="AH128" s="1142"/>
      <c r="AI128" s="1142"/>
      <c r="AJ128" s="1143"/>
      <c r="AK128" s="1144">
        <v>37789</v>
      </c>
      <c r="AL128" s="1142"/>
      <c r="AM128" s="1142"/>
      <c r="AN128" s="1142"/>
      <c r="AO128" s="1143"/>
      <c r="AP128" s="1145"/>
      <c r="AQ128" s="1146"/>
      <c r="AR128" s="1146"/>
      <c r="AS128" s="1146"/>
      <c r="AT128" s="1147"/>
      <c r="AU128" s="283"/>
      <c r="AV128" s="283"/>
      <c r="AW128" s="283"/>
      <c r="AX128" s="982" t="s">
        <v>480</v>
      </c>
      <c r="AY128" s="983"/>
      <c r="AZ128" s="983"/>
      <c r="BA128" s="983"/>
      <c r="BB128" s="983"/>
      <c r="BC128" s="983"/>
      <c r="BD128" s="983"/>
      <c r="BE128" s="984"/>
      <c r="BF128" s="1148" t="s">
        <v>128</v>
      </c>
      <c r="BG128" s="1149"/>
      <c r="BH128" s="1149"/>
      <c r="BI128" s="1149"/>
      <c r="BJ128" s="1149"/>
      <c r="BK128" s="1149"/>
      <c r="BL128" s="1150"/>
      <c r="BM128" s="1148">
        <v>13.09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481</v>
      </c>
      <c r="CQ128" s="1131"/>
      <c r="CR128" s="1131"/>
      <c r="CS128" s="1131"/>
      <c r="CT128" s="1131"/>
      <c r="CU128" s="1131"/>
      <c r="CV128" s="1131"/>
      <c r="CW128" s="1131"/>
      <c r="CX128" s="1131"/>
      <c r="CY128" s="1131"/>
      <c r="CZ128" s="1131"/>
      <c r="DA128" s="1131"/>
      <c r="DB128" s="1131"/>
      <c r="DC128" s="1131"/>
      <c r="DD128" s="1131"/>
      <c r="DE128" s="1131"/>
      <c r="DF128" s="1132"/>
      <c r="DG128" s="1133" t="s">
        <v>389</v>
      </c>
      <c r="DH128" s="1134"/>
      <c r="DI128" s="1134"/>
      <c r="DJ128" s="1134"/>
      <c r="DK128" s="1134"/>
      <c r="DL128" s="1134" t="s">
        <v>389</v>
      </c>
      <c r="DM128" s="1134"/>
      <c r="DN128" s="1134"/>
      <c r="DO128" s="1134"/>
      <c r="DP128" s="1134"/>
      <c r="DQ128" s="1134" t="s">
        <v>389</v>
      </c>
      <c r="DR128" s="1134"/>
      <c r="DS128" s="1134"/>
      <c r="DT128" s="1134"/>
      <c r="DU128" s="1134"/>
      <c r="DV128" s="1135" t="s">
        <v>389</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11616567</v>
      </c>
      <c r="AB129" s="1053"/>
      <c r="AC129" s="1053"/>
      <c r="AD129" s="1053"/>
      <c r="AE129" s="1054"/>
      <c r="AF129" s="1055">
        <v>11641064</v>
      </c>
      <c r="AG129" s="1053"/>
      <c r="AH129" s="1053"/>
      <c r="AI129" s="1053"/>
      <c r="AJ129" s="1054"/>
      <c r="AK129" s="1055">
        <v>11690907</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128</v>
      </c>
      <c r="BG129" s="1163"/>
      <c r="BH129" s="1163"/>
      <c r="BI129" s="1163"/>
      <c r="BJ129" s="1163"/>
      <c r="BK129" s="1163"/>
      <c r="BL129" s="1164"/>
      <c r="BM129" s="1162">
        <v>18.09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1765197</v>
      </c>
      <c r="AB130" s="1053"/>
      <c r="AC130" s="1053"/>
      <c r="AD130" s="1053"/>
      <c r="AE130" s="1054"/>
      <c r="AF130" s="1055">
        <v>1689920</v>
      </c>
      <c r="AG130" s="1053"/>
      <c r="AH130" s="1053"/>
      <c r="AI130" s="1053"/>
      <c r="AJ130" s="1054"/>
      <c r="AK130" s="1055">
        <v>1642425</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9.1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9851370</v>
      </c>
      <c r="AB131" s="1078"/>
      <c r="AC131" s="1078"/>
      <c r="AD131" s="1078"/>
      <c r="AE131" s="1079"/>
      <c r="AF131" s="1077">
        <v>9951144</v>
      </c>
      <c r="AG131" s="1078"/>
      <c r="AH131" s="1078"/>
      <c r="AI131" s="1078"/>
      <c r="AJ131" s="1079"/>
      <c r="AK131" s="1077">
        <v>10048482</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v>41.5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11.725597560000001</v>
      </c>
      <c r="AB132" s="1194"/>
      <c r="AC132" s="1194"/>
      <c r="AD132" s="1194"/>
      <c r="AE132" s="1195"/>
      <c r="AF132" s="1196">
        <v>7.1684722880000002</v>
      </c>
      <c r="AG132" s="1194"/>
      <c r="AH132" s="1194"/>
      <c r="AI132" s="1194"/>
      <c r="AJ132" s="1195"/>
      <c r="AK132" s="1196">
        <v>8.5719614170000007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11.9</v>
      </c>
      <c r="AB133" s="1177"/>
      <c r="AC133" s="1177"/>
      <c r="AD133" s="1177"/>
      <c r="AE133" s="1178"/>
      <c r="AF133" s="1176">
        <v>10.199999999999999</v>
      </c>
      <c r="AG133" s="1177"/>
      <c r="AH133" s="1177"/>
      <c r="AI133" s="1177"/>
      <c r="AJ133" s="1178"/>
      <c r="AK133" s="1176">
        <v>9.1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pOlmUj/F1IxOhjvZghpxiHMaDhNGwSbPu/LQy9PsNY8ySglsiOJyqzf7jcWJeaW9nCCOLQQIuaP/gESE2WXjQ==" saltValue="5yEMeWvE3NaW9wehu5zA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31EGqIMVdnqtXI0nSBPSITt6+dqMbWcrjNEPinMR9Ks0PcL3F6HnEY5RWSGjG2xFH1oF7+u6CWdvee5HUetwnQ==" saltValue="h7mPY0xOXHhWfZRSnvxT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h9YWifzXq6FYe0DYxGdMn8KBuuSRH0GYYg7y0gfj2mC9/b1l5MH+3TKlsPWODph88AGX1DGPUqs1fSuTPuRfg==" saltValue="hyrPClGaSdtxnZqLEyBA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3244058</v>
      </c>
      <c r="AP9" s="313">
        <v>54345</v>
      </c>
      <c r="AQ9" s="314">
        <v>57754</v>
      </c>
      <c r="AR9" s="315">
        <v>-5.9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165280</v>
      </c>
      <c r="AP10" s="316">
        <v>2769</v>
      </c>
      <c r="AQ10" s="317">
        <v>3830</v>
      </c>
      <c r="AR10" s="318">
        <v>-27.7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403094</v>
      </c>
      <c r="AP11" s="316">
        <v>6753</v>
      </c>
      <c r="AQ11" s="317">
        <v>6814</v>
      </c>
      <c r="AR11" s="318">
        <v>-0.9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v>3683</v>
      </c>
      <c r="AP12" s="316">
        <v>62</v>
      </c>
      <c r="AQ12" s="317">
        <v>1059</v>
      </c>
      <c r="AR12" s="318">
        <v>-94.1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v>271</v>
      </c>
      <c r="AP13" s="316">
        <v>5</v>
      </c>
      <c r="AQ13" s="317">
        <v>4</v>
      </c>
      <c r="AR13" s="318">
        <v>25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505</v>
      </c>
      <c r="AL14" s="1217"/>
      <c r="AM14" s="1217"/>
      <c r="AN14" s="1218"/>
      <c r="AO14" s="316">
        <v>88068</v>
      </c>
      <c r="AP14" s="316">
        <v>1475</v>
      </c>
      <c r="AQ14" s="317">
        <v>2651</v>
      </c>
      <c r="AR14" s="318">
        <v>-44.4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506</v>
      </c>
      <c r="AL15" s="1217"/>
      <c r="AM15" s="1217"/>
      <c r="AN15" s="1218"/>
      <c r="AO15" s="316">
        <v>106476</v>
      </c>
      <c r="AP15" s="316">
        <v>1784</v>
      </c>
      <c r="AQ15" s="317">
        <v>1352</v>
      </c>
      <c r="AR15" s="318">
        <v>32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507</v>
      </c>
      <c r="AL16" s="1220"/>
      <c r="AM16" s="1220"/>
      <c r="AN16" s="1221"/>
      <c r="AO16" s="316">
        <v>-244137</v>
      </c>
      <c r="AP16" s="316">
        <v>-4090</v>
      </c>
      <c r="AQ16" s="317">
        <v>-4074</v>
      </c>
      <c r="AR16" s="318">
        <v>0.4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3766793</v>
      </c>
      <c r="AP17" s="316">
        <v>63102</v>
      </c>
      <c r="AQ17" s="317">
        <v>69392</v>
      </c>
      <c r="AR17" s="318">
        <v>-9.1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512</v>
      </c>
      <c r="AL21" s="1212"/>
      <c r="AM21" s="1212"/>
      <c r="AN21" s="1213"/>
      <c r="AO21" s="328">
        <v>5.41</v>
      </c>
      <c r="AP21" s="329">
        <v>6.31</v>
      </c>
      <c r="AQ21" s="330">
        <v>-0.9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513</v>
      </c>
      <c r="AL22" s="1212"/>
      <c r="AM22" s="1212"/>
      <c r="AN22" s="1213"/>
      <c r="AO22" s="333">
        <v>100.9</v>
      </c>
      <c r="AP22" s="334">
        <v>98.4</v>
      </c>
      <c r="AQ22" s="335">
        <v>2.5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517</v>
      </c>
      <c r="AL32" s="1228"/>
      <c r="AM32" s="1228"/>
      <c r="AN32" s="1229"/>
      <c r="AO32" s="343">
        <v>1859860</v>
      </c>
      <c r="AP32" s="343">
        <v>31157</v>
      </c>
      <c r="AQ32" s="344">
        <v>34189</v>
      </c>
      <c r="AR32" s="345">
        <v>-8.9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518</v>
      </c>
      <c r="AL33" s="1228"/>
      <c r="AM33" s="1228"/>
      <c r="AN33" s="1229"/>
      <c r="AO33" s="343" t="s">
        <v>519</v>
      </c>
      <c r="AP33" s="343" t="s">
        <v>519</v>
      </c>
      <c r="AQ33" s="344" t="s">
        <v>519</v>
      </c>
      <c r="AR33" s="345" t="s">
        <v>519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519</v>
      </c>
      <c r="AP34" s="343" t="s">
        <v>519</v>
      </c>
      <c r="AQ34" s="344">
        <v>16</v>
      </c>
      <c r="AR34" s="345" t="s">
        <v>519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360523</v>
      </c>
      <c r="AP35" s="343">
        <v>6040</v>
      </c>
      <c r="AQ35" s="344">
        <v>9412</v>
      </c>
      <c r="AR35" s="345">
        <v>-35.799999999999997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19768</v>
      </c>
      <c r="AP36" s="343">
        <v>331</v>
      </c>
      <c r="AQ36" s="344">
        <v>2024</v>
      </c>
      <c r="AR36" s="345">
        <v>-83.6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v>301220</v>
      </c>
      <c r="AP37" s="343">
        <v>5046</v>
      </c>
      <c r="AQ37" s="344">
        <v>1165</v>
      </c>
      <c r="AR37" s="345">
        <v>333.1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v>195</v>
      </c>
      <c r="AP38" s="346">
        <v>3</v>
      </c>
      <c r="AQ38" s="347">
        <v>2</v>
      </c>
      <c r="AR38" s="335">
        <v>50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-37789</v>
      </c>
      <c r="AP39" s="343">
        <v>-633</v>
      </c>
      <c r="AQ39" s="344">
        <v>-6367</v>
      </c>
      <c r="AR39" s="345">
        <v>-90.1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-1642425</v>
      </c>
      <c r="AP40" s="343">
        <v>-27514</v>
      </c>
      <c r="AQ40" s="344">
        <v>-28963</v>
      </c>
      <c r="AR40" s="345">
        <v>-5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861352</v>
      </c>
      <c r="AP41" s="343">
        <v>14429</v>
      </c>
      <c r="AQ41" s="344">
        <v>11478</v>
      </c>
      <c r="AR41" s="345">
        <v>25.7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2626659</v>
      </c>
      <c r="AN51" s="365">
        <v>44297</v>
      </c>
      <c r="AO51" s="366">
        <v>19.8</v>
      </c>
      <c r="AP51" s="367">
        <v>47278</v>
      </c>
      <c r="AQ51" s="368">
        <v>-28.6</v>
      </c>
      <c r="AR51" s="369">
        <v>48.4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1138649</v>
      </c>
      <c r="AN52" s="373">
        <v>19203</v>
      </c>
      <c r="AO52" s="374">
        <v>-2.8</v>
      </c>
      <c r="AP52" s="375">
        <v>24096</v>
      </c>
      <c r="AQ52" s="376">
        <v>-24.3</v>
      </c>
      <c r="AR52" s="377">
        <v>21.5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3001215</v>
      </c>
      <c r="AN53" s="365">
        <v>50538</v>
      </c>
      <c r="AO53" s="366">
        <v>14.1</v>
      </c>
      <c r="AP53" s="367">
        <v>44504</v>
      </c>
      <c r="AQ53" s="368">
        <v>-5.9</v>
      </c>
      <c r="AR53" s="369">
        <v>20</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1129036</v>
      </c>
      <c r="AN54" s="373">
        <v>19012</v>
      </c>
      <c r="AO54" s="374">
        <v>-1</v>
      </c>
      <c r="AP54" s="375">
        <v>25876</v>
      </c>
      <c r="AQ54" s="376">
        <v>7.4</v>
      </c>
      <c r="AR54" s="377">
        <v>-8.4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2335080</v>
      </c>
      <c r="AN55" s="365">
        <v>39164</v>
      </c>
      <c r="AO55" s="366">
        <v>-22.5</v>
      </c>
      <c r="AP55" s="367">
        <v>47820</v>
      </c>
      <c r="AQ55" s="368">
        <v>7.5</v>
      </c>
      <c r="AR55" s="369">
        <v>-30</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910955</v>
      </c>
      <c r="AN56" s="373">
        <v>15279</v>
      </c>
      <c r="AO56" s="374">
        <v>-19.600000000000001</v>
      </c>
      <c r="AP56" s="375">
        <v>25855</v>
      </c>
      <c r="AQ56" s="376">
        <v>-0.1</v>
      </c>
      <c r="AR56" s="377">
        <v>-19.5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2057790</v>
      </c>
      <c r="AN57" s="365">
        <v>34449</v>
      </c>
      <c r="AO57" s="366">
        <v>-12</v>
      </c>
      <c r="AP57" s="367">
        <v>41934</v>
      </c>
      <c r="AQ57" s="368">
        <v>-12.3</v>
      </c>
      <c r="AR57" s="369">
        <v>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952214</v>
      </c>
      <c r="AN58" s="373">
        <v>15941</v>
      </c>
      <c r="AO58" s="374">
        <v>4.3</v>
      </c>
      <c r="AP58" s="375">
        <v>23352</v>
      </c>
      <c r="AQ58" s="376">
        <v>-9.6999999999999993</v>
      </c>
      <c r="AR58" s="377">
        <v>14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3655543</v>
      </c>
      <c r="AN59" s="365">
        <v>61238</v>
      </c>
      <c r="AO59" s="366">
        <v>77.8</v>
      </c>
      <c r="AP59" s="367">
        <v>45588</v>
      </c>
      <c r="AQ59" s="368">
        <v>8.6999999999999993</v>
      </c>
      <c r="AR59" s="369">
        <v>69.099999999999994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1264210</v>
      </c>
      <c r="AN60" s="373">
        <v>21178</v>
      </c>
      <c r="AO60" s="374">
        <v>32.9</v>
      </c>
      <c r="AP60" s="375">
        <v>24150</v>
      </c>
      <c r="AQ60" s="376">
        <v>3.4</v>
      </c>
      <c r="AR60" s="377">
        <v>29.5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2735257</v>
      </c>
      <c r="AN61" s="380">
        <v>45937</v>
      </c>
      <c r="AO61" s="381">
        <v>15.4</v>
      </c>
      <c r="AP61" s="382">
        <v>45425</v>
      </c>
      <c r="AQ61" s="383">
        <v>-6.1</v>
      </c>
      <c r="AR61" s="369">
        <v>21.5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1079013</v>
      </c>
      <c r="AN62" s="373">
        <v>18123</v>
      </c>
      <c r="AO62" s="374">
        <v>2.8</v>
      </c>
      <c r="AP62" s="375">
        <v>24666</v>
      </c>
      <c r="AQ62" s="376">
        <v>-4.7</v>
      </c>
      <c r="AR62" s="377">
        <v>7.5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kLJMq6N6cIBAmnyAdfrE6gf35NFtQRNG6DjIB0zt8ocdpwgOOEWwqkl1oqDgDAAhKSqlvlo6CpQxtfaEDe6o9Q==" saltValue="qe43KSCxUMNbfHjbo9of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544</v>
      </c>
    </row>
    <row r="121" spans="125:125" ht="13.5" hidden="1" customHeight="1">
      <c r="DU121" s="291"/>
    </row>
  </sheetData>
  <sheetProtection algorithmName="SHA-512" hashValue="i4ONo41DO3CAZOAsyU5yyITRaCKRPiEQRrLVsTPNYGfVId3Cf9exgHdzXJyY2yKeCO52vW8KKY/E0t9KXfLQ/A==" saltValue="Q3zZB/JaiGj2jO9IOoZo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545</v>
      </c>
    </row>
  </sheetData>
  <sheetProtection algorithmName="SHA-512" hashValue="2i790AcUrlnJpuYeEmEyztYwZPyLOhC+xnqDxuRqkneiQM6Fnx1VCzrDfLnFB7tzigNPeQ39VmENrJl0W6ABKw==" saltValue="DpdRGpUiqCayUPqa8gA+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6" t="s">
        <v>3</v>
      </c>
      <c r="D47" s="1236"/>
      <c r="E47" s="1237"/>
      <c r="F47" s="11">
        <v>28.75</v>
      </c>
      <c r="G47" s="12">
        <v>25.86</v>
      </c>
      <c r="H47" s="12">
        <v>19.149999999999999</v>
      </c>
      <c r="I47" s="12">
        <v>14.84</v>
      </c>
      <c r="J47" s="13">
        <v>12.33</v>
      </c>
    </row>
    <row r="48" spans="2:10" ht="57.75" customHeight="1">
      <c r="B48" s="14"/>
      <c r="C48" s="1238" t="s">
        <v>4</v>
      </c>
      <c r="D48" s="1238"/>
      <c r="E48" s="1239"/>
      <c r="F48" s="15">
        <v>6.95</v>
      </c>
      <c r="G48" s="16">
        <v>3.85</v>
      </c>
      <c r="H48" s="16">
        <v>2.31</v>
      </c>
      <c r="I48" s="16">
        <v>1.87</v>
      </c>
      <c r="J48" s="17">
        <v>1.89</v>
      </c>
    </row>
    <row r="49" spans="2:10" ht="57.75" customHeight="1" thickBot="1">
      <c r="B49" s="18"/>
      <c r="C49" s="1240" t="s">
        <v>5</v>
      </c>
      <c r="D49" s="1240"/>
      <c r="E49" s="1241"/>
      <c r="F49" s="19" t="s">
        <v>551</v>
      </c>
      <c r="G49" s="20" t="s">
        <v>552</v>
      </c>
      <c r="H49" s="20" t="s">
        <v>553</v>
      </c>
      <c r="I49" s="20" t="s">
        <v>554</v>
      </c>
      <c r="J49" s="21" t="s">
        <v>555</v>
      </c>
    </row>
    <row r="50" spans="2:10" ht="13.5" customHeight="1"/>
  </sheetData>
  <sheetProtection algorithmName="SHA-512" hashValue="I70O59ZY9ZgPOB57v9amrIrB+0Ugl/dFtRX+8/KKC24s3SH20gzwFYoplP+y/R5qEehSpiMkhbDKJti8IklI4w==" saltValue="Sk6R+mc9RPnzpKpeSWiN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2021-10-04T03:51:35Z</cp:lastPrinted>
  <dcterms:created xsi:type="dcterms:W3CDTF">2021-02-05T04:27:17Z</dcterms:created>
  <dcterms:modified xsi:type="dcterms:W3CDTF">2021-10-04T03:51:42Z</dcterms:modified>
</cp:coreProperties>
</file>