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45"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63" i="12"/>
  <c r="AP63" i="12"/>
  <c r="AF23" i="12"/>
  <c r="AA23" i="12"/>
  <c r="V23" i="12"/>
  <c r="Q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<sst xmlns="http://schemas.openxmlformats.org/spreadsheetml/2006/main" count="1173" uniqueCount="628">
  <si>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</si>
  <si>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</si>
  <si>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</si>
  <si>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</si>
  <si>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</si>
  <si>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</si>
  <si>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</si>
  <si>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</si>
  <si>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</si>
  <si>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</si>
  <si>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</si>
  <si>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</si>
  <si>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</si>
  <si>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</si>
  <si>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</si>
  <si>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</si>
  <si>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</si>
  <si>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</si>
  <si>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</si>
  <si>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</si>
  <si>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</si>
  <si>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</si>
  <si>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</si>
  <si>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</si>
  <si>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</si>
  <si>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</si>
  <si>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</si>
  <si>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</si>
  <si>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</si>
  <si>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</si>
  <si>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</si>
  <si>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</si>
  <si>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</si>
  <si>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</si>
  <si>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</si>
  <si>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</si>
  <si>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</si>
  <si>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</si>
  <si>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</si>
  <si>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</si>
  <si>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</si>
  <si>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</si>
  <si>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</si>
  <si>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</si>
  <si>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</si>
  <si>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</si>
  <si>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</si>
  <si>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</si>
  <si>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</si>
  <si>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</si>
  <si>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</si>
  <si>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</si>
  <si>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</si>
  <si>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</si>
  <si>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</si>
  <si>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</si>
  <si>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</si>
  <si>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</si>
  <si>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</si>
  <si>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</si>
  <si>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</si>
  <si>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</si>
  <si>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</si>
  <si>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</si>
  <si>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</si>
  <si>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</si>
  <si>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</si>
  <si>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</si>
  <si>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</si>
  <si>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</si>
  <si>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</si>
  <si>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</si>
  <si>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</si>
  <si>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</si>
  <si>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</si>
  <si>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</si>
  <si>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</si>
  <si>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</si>
  <si>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</si>
  <si>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</si>
  <si>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</si>
  <si>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</si>
  <si>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</si>
  <si>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</si>
  <si>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</si>
  <si>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</si>
  <si>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</si>
  <si>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</si>
  <si>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</si>
  <si>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</si>
  <si>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</si>
  <si>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</si>
  <si>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</si>
  <si>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</si>
  <si>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</si>
  <si>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</si>
  <si>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</si>
  <si>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</si>
  <si>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</si>
  <si>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</si>
  <si>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</si>
  <si>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</si>
  <si>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</si>
  <si>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</si>
  <si>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</si>
  <si>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</si>
  <si>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</si>
  <si>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</si>
  <si>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</si>
  <si>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</si>
  <si>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</si>
  <si>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</si>
  <si>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</si>
  <si>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</si>
  <si>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</si>
  <si>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</si>
  <si>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</si>
  <si>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</si>
  <si>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</si>
  <si>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</si>
  <si>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</si>
  <si>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</si>
  <si>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</si>
  <si>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</si>
  <si>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</si>
  <si>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</si>
  <si>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</si>
  <si>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</si>
  <si>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</si>
  <si>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</si>
  <si>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</si>
  <si>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</si>
  <si>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</si>
  <si>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</si>
  <si>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</si>
  <si>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</si>
  <si>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</si>
  <si>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</si>
  <si>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</si>
  <si>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</si>
  <si>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</si>
  <si>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</si>
  <si>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</si>
  <si>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</si>
  <si>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</si>
  <si>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</si>
  <si>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</si>
  <si>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</si>
  <si>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</si>
  <si>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</si>
  <si>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</si>
  <si>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</si>
  <si>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</si>
  <si>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</si>
  <si>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</si>
  <si>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</si>
  <si>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</si>
  <si>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</si>
  <si>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</si>
  <si>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</si>
  <si>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</si>
  <si>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</si>
  <si>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</si>
  <si>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</si>
  <si>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</si>
  <si>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</si>
  <si>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</si>
  <si>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</si>
  <si>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</si>
  <si>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</si>
  <si>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</si>
  <si>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</si>
  <si>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</si>
  <si>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</si>
  <si>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</si>
  <si>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</si>
  <si>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</si>
  <si>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</si>
  <si>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</si>
  <si>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</si>
  <si>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</si>
  <si>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</si>
  <si>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</si>
  <si>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</si>
  <si>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</si>
  <si>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</si>
  <si>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</si>
  <si>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</si>
  <si>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</si>
  <si>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</si>
  <si>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</si>
  <si>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</si>
  <si>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</si>
  <si>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</si>
  <si>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</si>
  <si>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</si>
  <si>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</si>
  <si>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</si>
  <si>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</si>
  <si>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</si>
  <si>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</si>
  <si>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</si>
  <si>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</si>
  <si>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</si>
  <si>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</si>
  <si>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</si>
  <si>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</si>
  <si>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</si>
  <si>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</si>
  <si>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</si>
  <si>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</si>
  <si>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</si>
  <si>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</si>
  <si>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</si>
  <si>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</si>
  <si>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</si>
  <si>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</si>
  <si>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</si>
  <si>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福岡県大野城市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</si>
  <si>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</si>
  <si>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</si>
  <si>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</si>
  <si>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</si>
  <si>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</si>
  <si>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</si>
  <si>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</si>
  <si>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</si>
  <si>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</si>
  <si>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</si>
  <si>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</si>
  <si>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</si>
  <si>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</si>
  <si>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</si>
  <si>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</si>
  <si>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</si>
  <si>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</si>
  <si>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</si>
  <si>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</si>
  <si>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</si>
  <si>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</si>
  <si>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</si>
  <si>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</si>
  <si>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</si>
  <si>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</si>
  <si>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</si>
  <si>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</si>
  <si>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</si>
  <si>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</si>
  <si>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</si>
  <si>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</si>
  <si>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</si>
  <si>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</si>
  <si>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</si>
  <si>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</si>
  <si>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</si>
  <si>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</si>
  <si>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</si>
  <si>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</si>
  <si>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</si>
  <si>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</si>
  <si>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</si>
  <si>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</si>
  <si>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</si>
  <si>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</si>
  <si>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</si>
  <si>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</si>
  <si>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</si>
  <si>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</si>
  <si>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</si>
  <si>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</si>
  <si>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</si>
  <si>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</si>
  <si>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</si>
  <si>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</si>
  <si>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</si>
  <si>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</si>
  <si>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</si>
  <si>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</si>
  <si>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</si>
  <si>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</si>
  <si>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</si>
  <si>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</si>
  <si>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</si>
  <si>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</si>
  <si>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</si>
  <si>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</si>
  <si>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</si>
  <si>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</si>
  <si>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</si>
  <si>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</si>
  <si>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</si>
  <si>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</si>
  <si>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</si>
  <si>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</si>
  <si>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</si>
  <si>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</si>
  <si>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</si>
  <si>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</si>
  <si>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</si>
  <si>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</si>
  <si>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</si>
  <si>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</si>
  <si>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</si>
  <si>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</si>
  <si>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</si>
  <si>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</si>
  <si>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</si>
  <si>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</si>
  <si>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</si>
  <si>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</si>
  <si>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</si>
  <si>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</si>
  <si>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</si>
  <si>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</si>
  <si>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</si>
  <si>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</si>
  <si>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</si>
  <si>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</si>
  <si>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</si>
  <si>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</si>
  <si>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</si>
  <si>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</si>
  <si>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</si>
  <si>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</si>
  <si>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</si>
  <si>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</si>
  <si>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</si>
  <si>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</si>
  <si>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</si>
  <si>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</si>
  <si>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</si>
  <si>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</si>
  <si>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</si>
  <si>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</si>
  <si>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</si>
  <si>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</si>
  <si>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</si>
  <si>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</si>
  <si>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</si>
  <si>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</si>
  <si>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</si>
  <si>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</si>
  <si>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</si>
  <si>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</si>
  <si>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</si>
  <si>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</si>
  <si>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</si>
  <si>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</si>
  <si>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</si>
  <si>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</si>
  <si>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</si>
  <si>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</si>
  <si>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</si>
  <si>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</si>
  <si>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</si>
  <si>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</si>
  <si>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</si>
  <si>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</si>
  <si>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</si>
  <si>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</si>
  <si>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</si>
  <si>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</si>
  <si>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</si>
  <si>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</si>
  <si>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</si>
  <si>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</si>
  <si>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</si>
  <si>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</si>
  <si>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</si>
  <si>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</si>
  <si>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</si>
  <si>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</si>
  <si>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福岡県大野城市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</si>
  <si>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</si>
  <si>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</si>
  <si>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</si>
  <si>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</si>
  <si>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</si>
  <si>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</si>
  <si>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</si>
  <si>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</si>
  <si>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</si>
  <si>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</si>
  <si>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</si>
  <si>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</si>
  <si>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</si>
  <si>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</si>
  <si>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</si>
  <si>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</si>
  <si>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</si>
  <si>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</si>
  <si>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</si>
  <si>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</si>
  <si>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</si>
  <si>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</si>
  <si>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</si>
  <si>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</si>
  <si>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</si>
  <si>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</si>
  <si>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</si>
  <si>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</si>
  <si>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</si>
  <si>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</si>
  <si>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</si>
  <si>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</si>
  <si>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</si>
  <si>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</si>
  <si>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</si>
  <si>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</si>
  <si>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</si>
  <si>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</si>
  <si>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</si>
  <si>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</si>
  <si>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</si>
  <si>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</si>
  <si>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</si>
  <si>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</si>
  <si>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</si>
  <si>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</si>
  <si>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</si>
  <si>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</si>
  <si>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</si>
  <si>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</si>
  <si>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</si>
  <si>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</si>
  <si>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</si>
  <si>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</si>
  <si>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</si>
  <si>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</si>
  <si>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</si>
  <si>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</si>
  <si>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</si>
  <si>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</si>
  <si>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</si>
  <si>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</si>
  <si>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</si>
  <si>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</si>
  <si>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</si>
  <si>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</si>
  <si>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</si>
  <si>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</si>
  <si>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</si>
  <si>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</si>
  <si>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</si>
  <si>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</si>
  <si>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</si>
  <si>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</si>
  <si>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</si>
  <si>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</si>
  <si>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</si>
  <si>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</si>
  <si>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</si>
  <si>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</si>
  <si>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</si>
  <si>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</si>
  <si>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</si>
  <si>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</si>
  <si>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</si>
  <si>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</si>
  <si>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</si>
  <si>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</si>
  <si>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</si>
  <si>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</si>
  <si>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</si>
  <si>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</si>
  <si>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</si>
  <si>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</si>
  <si>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</si>
  <si>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</si>
  <si>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</si>
  <si>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</si>
  <si>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</si>
  <si>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</si>
  <si>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</si>
  <si>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</si>
  <si>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</si>
  <si>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</si>
  <si>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</si>
  <si>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</si>
  <si>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</si>
  <si>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</si>
  <si>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</si>
  <si>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</si>
  <si>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</si>
  <si>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</si>
  <si>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</si>
  <si>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</si>
  <si>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</si>
  <si>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</si>
  <si>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</si>
  <si>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</si>
  <si>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</si>
  <si>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</si>
  <si>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</si>
  <si>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</si>
  <si>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</si>
  <si>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</si>
  <si>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</si>
  <si>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</si>
  <si>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</si>
  <si>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</si>
  <si>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</si>
  <si>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</si>
  <si>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</si>
  <si>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</si>
  <si>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</si>
  <si>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</si>
  <si>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</si>
  <si>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</si>
  <si>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</si>
  <si>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</si>
  <si>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</si>
  <si>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</si>
  <si>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</si>
  <si>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</si>
  <si>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</si>
  <si>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</si>
  <si>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</si>
  <si>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</si>
  <si>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</si>
  <si>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</si>
  <si>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</si>
  <si>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</si>
  <si>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</si>
  <si>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</si>
  <si>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</si>
  <si>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</si>
  <si>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</si>
  <si>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</si>
  <si>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</si>
  <si>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</si>
  <si>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</si>
  <si>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</si>
  <si>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</si>
  <si>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</si>
  <si>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</si>
  <si>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</si>
  <si>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</si>
  <si>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</si>
  <si>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</si>
  <si>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</si>
  <si>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</si>
  <si>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</si>
  <si>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</si>
  <si>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</si>
  <si>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</si>
  <si>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</si>
  <si>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</si>
  <si>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</si>
  <si>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</si>
  <si>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</si>
  <si>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</si>
  <si>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</si>
  <si>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</si>
  <si>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</si>
  <si>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</si>
  <si>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</si>
  <si>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</si>
  <si>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</si>
  <si>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</si>
  <si>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</si>
  <si>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</si>
  <si>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</si>
  <si>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</si>
  <si>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 2.79</t>
  </si>
  <si>
    <t>水道事業会計</t>
  </si>
  <si>
    <t>下水道事業会計</t>
  </si>
  <si>
    <t>一般会計</t>
  </si>
  <si>
    <t>介護保険特別会計（保険事業勘定）</t>
  </si>
  <si>
    <t>後期高齢者医療特別会計</t>
  </si>
  <si>
    <t>▲ 0.01</t>
  </si>
  <si>
    <t>介護保険特別会計（介護サービス事業勘定）</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</si>
  <si>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</si>
  <si>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</si>
  <si>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</si>
  <si>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</si>
  <si>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</si>
  <si>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</si>
  <si>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</si>
  <si>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</si>
  <si>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</si>
  <si>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大野城まどかぴあ</t>
    <rPh sb="0" eb="3">
      <t>オオノジョウ</t>
    </rPh>
    <phoneticPr fontId="2"/>
  </si>
  <si>
    <t>大野城市体育協会</t>
    <rPh sb="0" eb="4">
      <t>オオノジョウシ</t>
    </rPh>
    <rPh sb="4" eb="6">
      <t>タイイク</t>
    </rPh>
    <rPh sb="6" eb="8">
      <t>キョウカイ</t>
    </rPh>
    <phoneticPr fontId="2"/>
  </si>
  <si>
    <t>おおのじょう緑のトラスト協会</t>
    <rPh sb="6" eb="7">
      <t>ミドリ</t>
    </rPh>
    <rPh sb="12" eb="14">
      <t>キョウカイ</t>
    </rPh>
    <phoneticPr fontId="2"/>
  </si>
  <si>
    <t>大野城市土地開発公社</t>
    <rPh sb="0" eb="4">
      <t>オオノジョウシ</t>
    </rPh>
    <rPh sb="4" eb="6">
      <t>トチ</t>
    </rPh>
    <rPh sb="6" eb="8">
      <t>カイハツ</t>
    </rPh>
    <rPh sb="8" eb="10">
      <t>コウシャ</t>
    </rPh>
    <phoneticPr fontId="2"/>
  </si>
  <si>
    <t>○</t>
  </si>
  <si>
    <t>-</t>
    <phoneticPr fontId="2"/>
  </si>
  <si>
    <t>-</t>
    <phoneticPr fontId="2"/>
  </si>
  <si>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</si>
  <si>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</si>
  <si>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</si>
  <si>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</si>
  <si>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</si>
  <si>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</si>
  <si>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</si>
  <si>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</si>
  <si>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</si>
  <si>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</si>
  <si>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</si>
  <si>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</si>
  <si>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</si>
  <si>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</si>
  <si>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</si>
  <si>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</si>
  <si>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</si>
  <si>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</si>
  <si>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t>
    <phoneticPr fontId="2"/>
  </si>
  <si>
    <t>公共施設整備基金</t>
    <rPh sb="0" eb="2">
      <t>コウキョウ</t>
    </rPh>
    <rPh sb="2" eb="4">
      <t>シセツ</t>
    </rPh>
    <rPh sb="4" eb="6">
      <t>セイビ</t>
    </rPh>
    <rPh sb="6" eb="8">
      <t>キキン</t>
    </rPh>
    <phoneticPr fontId="2"/>
  </si>
  <si>
    <t>連続立体交差事業等整備基金</t>
    <rPh sb="0" eb="2">
      <t>レンゾク</t>
    </rPh>
    <rPh sb="2" eb="4">
      <t>リッタイ</t>
    </rPh>
    <rPh sb="4" eb="6">
      <t>コウサ</t>
    </rPh>
    <rPh sb="6" eb="8">
      <t>ジギョウ</t>
    </rPh>
    <rPh sb="8" eb="9">
      <t>トウ</t>
    </rPh>
    <rPh sb="9" eb="11">
      <t>セイビ</t>
    </rPh>
    <rPh sb="11" eb="13">
      <t>キキン</t>
    </rPh>
    <phoneticPr fontId="2"/>
  </si>
  <si>
    <t>地域福祉基金</t>
    <rPh sb="0" eb="2">
      <t>チイキ</t>
    </rPh>
    <rPh sb="2" eb="4">
      <t>フクシ</t>
    </rPh>
    <rPh sb="4" eb="6">
      <t>キキン</t>
    </rPh>
    <phoneticPr fontId="2"/>
  </si>
  <si>
    <t>災害対策基金</t>
    <rPh sb="0" eb="2">
      <t>サイガイ</t>
    </rPh>
    <rPh sb="2" eb="4">
      <t>タイサク</t>
    </rPh>
    <rPh sb="4" eb="6">
      <t>キキン</t>
    </rPh>
    <phoneticPr fontId="2"/>
  </si>
  <si>
    <t>ふるさと応援基金</t>
    <rPh sb="4" eb="6">
      <t>オウエン</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</si>
  <si>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</si>
  <si>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</si>
  <si>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</si>
  <si>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</si>
  <si>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</si>
  <si>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</si>
  <si>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</si>
  <si>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</si>
  <si>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</si>
  <si>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</si>
  <si>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</si>
  <si>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</si>
  <si>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</si>
  <si>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</si>
  <si>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借入利率の高い地方債の繰上償還に取り組んできたことなどにより、将来負担比率はゼロを下回っている。
実質公債費比率は類似団体平均と比較して低い水準を維持している。令和元年度は、一部事務組合の借入に対する分担金の増加などにより前年度と比べ上昇したが、引き続き上昇を抑制するため、借入利率の高い地方債の繰上償還などに取り組んでいく必要がある。</t>
    <rPh sb="0" eb="2">
      <t>カリイレ</t>
    </rPh>
    <rPh sb="2" eb="4">
      <t>リリツ</t>
    </rPh>
    <rPh sb="5" eb="6">
      <t>タカ</t>
    </rPh>
    <rPh sb="7" eb="10">
      <t>チホウサイ</t>
    </rPh>
    <rPh sb="11" eb="13">
      <t>クリアゲ</t>
    </rPh>
    <rPh sb="13" eb="15">
      <t>ショウカン</t>
    </rPh>
    <rPh sb="16" eb="17">
      <t>ト</t>
    </rPh>
    <rPh sb="18" eb="19">
      <t>ク</t>
    </rPh>
    <rPh sb="31" eb="33">
      <t>ショウライ</t>
    </rPh>
    <rPh sb="33" eb="35">
      <t>フタン</t>
    </rPh>
    <rPh sb="35" eb="37">
      <t>ヒリツ</t>
    </rPh>
    <rPh sb="41" eb="43">
      <t>シタマワ</t>
    </rPh>
    <rPh sb="49" eb="51">
      <t>ジッシツ</t>
    </rPh>
    <rPh sb="51" eb="54">
      <t>コウサイヒ</t>
    </rPh>
    <rPh sb="54" eb="56">
      <t>ヒリツ</t>
    </rPh>
    <rPh sb="57" eb="59">
      <t>ルイジ</t>
    </rPh>
    <rPh sb="59" eb="61">
      <t>ダンタイ</t>
    </rPh>
    <rPh sb="61" eb="63">
      <t>ヘイキン</t>
    </rPh>
    <rPh sb="64" eb="66">
      <t>ヒカク</t>
    </rPh>
    <rPh sb="68" eb="69">
      <t>ヒク</t>
    </rPh>
    <rPh sb="70" eb="72">
      <t>スイジュン</t>
    </rPh>
    <rPh sb="73" eb="75">
      <t>イジ</t>
    </rPh>
    <rPh sb="80" eb="82">
      <t>レイワ</t>
    </rPh>
    <rPh sb="82" eb="84">
      <t>ガンネン</t>
    </rPh>
    <rPh sb="84" eb="85">
      <t>ド</t>
    </rPh>
    <rPh sb="111" eb="114">
      <t>ゼンネンド</t>
    </rPh>
    <rPh sb="117" eb="119">
      <t>ジョウショウ</t>
    </rPh>
    <rPh sb="123" eb="124">
      <t>ヒ</t>
    </rPh>
    <rPh sb="125" eb="126">
      <t>ツヅ</t>
    </rPh>
    <rPh sb="127" eb="129">
      <t>ジョウショウ</t>
    </rPh>
    <rPh sb="130" eb="132">
      <t>ヨクセイ</t>
    </rPh>
    <rPh sb="137" eb="139">
      <t>カリイレ</t>
    </rPh>
    <rPh sb="139" eb="141">
      <t>リリツ</t>
    </rPh>
    <rPh sb="142" eb="143">
      <t>タカ</t>
    </rPh>
    <rPh sb="144" eb="147">
      <t>チホウサイ</t>
    </rPh>
    <rPh sb="148" eb="150">
      <t>クリアゲ</t>
    </rPh>
    <rPh sb="150" eb="152">
      <t>ショウカン</t>
    </rPh>
    <rPh sb="155" eb="156">
      <t>ト</t>
    </rPh>
    <rPh sb="157" eb="158">
      <t>ク</t>
    </rPh>
    <rPh sb="162" eb="164">
      <t>ヒツヨウ</t>
    </rPh>
    <phoneticPr fontId="5"/>
  </si>
  <si>
    <t>借入利率の高い地方債の繰上償還に取り組んできたことなどにより、将来負担比率はゼロを下回っている。
有形固定資産減価償却率は上昇しており、類似団体平均と比較すると低い水準を維持しているものの、公共施設等総合管理計画に基づいた施設更新や長寿命化などにより、インフラ施設の適正管理に努める必要がある。</t>
    <rPh sb="0" eb="2">
      <t>カリイレ</t>
    </rPh>
    <rPh sb="2" eb="4">
      <t>リリツ</t>
    </rPh>
    <rPh sb="5" eb="6">
      <t>タカ</t>
    </rPh>
    <rPh sb="7" eb="10">
      <t>チホウサイ</t>
    </rPh>
    <rPh sb="11" eb="13">
      <t>クリアゲ</t>
    </rPh>
    <rPh sb="13" eb="15">
      <t>ショウカン</t>
    </rPh>
    <rPh sb="16" eb="17">
      <t>ト</t>
    </rPh>
    <rPh sb="18" eb="19">
      <t>ク</t>
    </rPh>
    <rPh sb="31" eb="33">
      <t>ショウライ</t>
    </rPh>
    <rPh sb="33" eb="35">
      <t>フタン</t>
    </rPh>
    <rPh sb="35" eb="37">
      <t>ヒリツ</t>
    </rPh>
    <rPh sb="41" eb="43">
      <t>シタマワ</t>
    </rPh>
    <rPh sb="49" eb="51">
      <t>ユウケイ</t>
    </rPh>
    <rPh sb="51" eb="53">
      <t>コテイ</t>
    </rPh>
    <rPh sb="53" eb="55">
      <t>シサン</t>
    </rPh>
    <rPh sb="55" eb="57">
      <t>ゲンカ</t>
    </rPh>
    <rPh sb="57" eb="59">
      <t>ショウキャク</t>
    </rPh>
    <rPh sb="59" eb="60">
      <t>リツ</t>
    </rPh>
    <rPh sb="61" eb="63">
      <t>ジョウショウ</t>
    </rPh>
    <rPh sb="68" eb="70">
      <t>ルイジ</t>
    </rPh>
    <rPh sb="70" eb="72">
      <t>ダンタイ</t>
    </rPh>
    <rPh sb="72" eb="74">
      <t>ヘイキン</t>
    </rPh>
    <rPh sb="75" eb="77">
      <t>ヒカク</t>
    </rPh>
    <rPh sb="80" eb="81">
      <t>ヒク</t>
    </rPh>
    <rPh sb="82" eb="84">
      <t>スイジュン</t>
    </rPh>
    <rPh sb="85" eb="87">
      <t>イジ</t>
    </rPh>
    <rPh sb="95" eb="97">
      <t>コウキョウ</t>
    </rPh>
    <rPh sb="97" eb="99">
      <t>シセツ</t>
    </rPh>
    <rPh sb="99" eb="100">
      <t>トウ</t>
    </rPh>
    <rPh sb="100" eb="102">
      <t>ソウゴウ</t>
    </rPh>
    <rPh sb="102" eb="104">
      <t>カンリ</t>
    </rPh>
    <rPh sb="104" eb="106">
      <t>ケイカク</t>
    </rPh>
    <rPh sb="107" eb="108">
      <t>モト</t>
    </rPh>
    <rPh sb="111" eb="113">
      <t>シセツ</t>
    </rPh>
    <rPh sb="113" eb="115">
      <t>コウシン</t>
    </rPh>
    <rPh sb="116" eb="117">
      <t>チョウ</t>
    </rPh>
    <rPh sb="117" eb="120">
      <t>ジュミョウカ</t>
    </rPh>
    <rPh sb="130" eb="132">
      <t>シセツ</t>
    </rPh>
    <rPh sb="133" eb="135">
      <t>テキセイ</t>
    </rPh>
    <rPh sb="135" eb="137">
      <t>カンリ</t>
    </rPh>
    <rPh sb="138" eb="139">
      <t>ツト</t>
    </rPh>
    <rPh sb="141" eb="1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</si>
</sst>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2A1E-444B-B3DB-92447D198E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34280</c:v>
                </c:pt>
                <c:pt idx="1">
                  <c:v>42281</c:v>
                </c:pt>
                <c:pt idx="2">
                  <c:v>46281</c:v>
                </c:pt>
                <c:pt idx="3">
                  <c:v>51762</c:v>
                </c:pt>
                <c:pt idx="4">
                  <c:v>42308</c:v>
                </c:pt>
              </c:numCache>
            </c:numRef>
          </c:val>
          <c:smooth val="0"/>
          <c:extLst xmlns:c16r2="http://schemas.microsoft.com/office/drawing/2015/06/chart">
            <c:ext xmlns:c16="http://schemas.microsoft.com/office/drawing/2014/chart" uri="{C3380CC4-5D6E-409C-BE32-E72D297353CC}">
              <c16:uniqueId val="{00000001-2A1E-444B-B3DB-92447D198E71}"/>
            </c:ext>
          </c:extLst>
        </c:ser>
        <c:dLbls>
          <c:showLegendKey val="0"/>
          <c:showVal val="0"/>
          <c:showCatName val="0"/>
          <c:showSerName val="0"/>
          <c:showPercent val="0"/>
          <c:showBubbleSize val="0"/>
        </c:dLbls>
        <c:marker val="1"/>
        <c:smooth val="0"/>
        <c:axId val="485776584"/>
        <c:axId val="485778688"/>
      </c:lineChart>
      <c:catAx>
        <c:axId val="485776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78688"/>
        <c:crosses val="autoZero"/>
        <c:auto val="1"/>
        <c:lblAlgn val="ctr"/>
        <c:lblOffset val="100"/>
        <c:tickLblSkip val="1"/>
        <c:tickMarkSkip val="1"/>
        <c:noMultiLvlLbl val="0"/>
      </c:catAx>
      <c:valAx>
        <c:axId val="4857786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76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c:v>
                </c:pt>
                <c:pt idx="1">
                  <c:v>3.57</c:v>
                </c:pt>
                <c:pt idx="2">
                  <c:v>4.0199999999999996</c:v>
                </c:pt>
                <c:pt idx="3">
                  <c:v>3.61</c:v>
                </c:pt>
                <c:pt idx="4">
                  <c:v>3.16</c:v>
                </c:pt>
              </c:numCache>
            </c:numRef>
          </c:val>
          <c:extLst xmlns:c16r2="http://schemas.microsoft.com/office/drawing/2015/06/chart">
            <c:ext xmlns:c16="http://schemas.microsoft.com/office/drawing/2014/chart" uri="{C3380CC4-5D6E-409C-BE32-E72D297353CC}">
              <c16:uniqueId val="{00000000-DE54-4344-9E98-7384A06BD9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30.85</c:v>
                </c:pt>
                <c:pt idx="1">
                  <c:v>30.34</c:v>
                </c:pt>
                <c:pt idx="2">
                  <c:v>27.75</c:v>
                </c:pt>
                <c:pt idx="3">
                  <c:v>25.44</c:v>
                </c:pt>
                <c:pt idx="4">
                  <c:v>21.85</c:v>
                </c:pt>
              </c:numCache>
            </c:numRef>
          </c:val>
          <c:extLst xmlns:c16r2="http://schemas.microsoft.com/office/drawing/2015/06/chart">
            <c:ext xmlns:c16="http://schemas.microsoft.com/office/drawing/2014/chart" uri="{C3380CC4-5D6E-409C-BE32-E72D297353CC}">
              <c16:uniqueId val="{00000001-DE54-4344-9E98-7384A06BD9BF}"/>
            </c:ext>
          </c:extLst>
        </c:ser>
        <c:dLbls>
          <c:showLegendKey val="0"/>
          <c:showVal val="0"/>
          <c:showCatName val="0"/>
          <c:showSerName val="0"/>
          <c:showPercent val="0"/>
          <c:showBubbleSize val="0"/>
        </c:dLbls>
        <c:gapWidth val="250"/>
        <c:overlap val="100"/>
        <c:axId val="486413176"/>
        <c:axId val="486413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c:v>
                </c:pt>
                <c:pt idx="1">
                  <c:v>2.21</c:v>
                </c:pt>
                <c:pt idx="2">
                  <c:v>1.52</c:v>
                </c:pt>
                <c:pt idx="3">
                  <c:v>-0.8</c:v>
                </c:pt>
                <c:pt idx="4">
                  <c:v>-2.79</c:v>
                </c:pt>
              </c:numCache>
            </c:numRef>
          </c:val>
          <c:smooth val="0"/>
          <c:extLst xmlns:c16r2="http://schemas.microsoft.com/office/drawing/2015/06/chart">
            <c:ext xmlns:c16="http://schemas.microsoft.com/office/drawing/2014/chart" uri="{C3380CC4-5D6E-409C-BE32-E72D297353CC}">
              <c16:uniqueId val="{00000002-DE54-4344-9E98-7384A06BD9BF}"/>
            </c:ext>
          </c:extLst>
        </c:ser>
        <c:dLbls>
          <c:showLegendKey val="0"/>
          <c:showVal val="0"/>
          <c:showCatName val="0"/>
          <c:showSerName val="0"/>
          <c:showPercent val="0"/>
          <c:showBubbleSize val="0"/>
        </c:dLbls>
        <c:marker val="1"/>
        <c:smooth val="0"/>
        <c:axId val="486413176"/>
        <c:axId val="486413560"/>
      </c:lineChart>
      <c:catAx>
        <c:axId val="48641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413560"/>
        <c:crosses val="autoZero"/>
        <c:auto val="1"/>
        <c:lblAlgn val="ctr"/>
        <c:lblOffset val="100"/>
        <c:tickLblSkip val="1"/>
        <c:tickMarkSkip val="1"/>
        <c:noMultiLvlLbl val="0"/>
      </c:catAx>
      <c:valAx>
        <c:axId val="48641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1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3D8-4E93-957E-D71EDF6DEF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3D8-4E93-957E-D71EDF6DEF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3D8-4E93-957E-D71EDF6DEFB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0.48</c:v>
                </c:pt>
                <c:pt idx="2">
                  <c:v>#N/A</c:v>
                </c:pt>
                <c:pt idx="3">
                  <c:v>0.62</c:v>
                </c:pt>
                <c:pt idx="4">
                  <c:v>#N/A</c:v>
                </c:pt>
                <c:pt idx="5">
                  <c:v>0.05</c:v>
                </c:pt>
                <c:pt idx="6">
                  <c:v>#N/A</c:v>
                </c:pt>
                <c:pt idx="7">
                  <c:v>0.18</c:v>
                </c:pt>
                <c:pt idx="8">
                  <c:v>#N/A</c:v>
                </c:pt>
                <c:pt idx="9">
                  <c:v>7.0000000000000007E-2</c:v>
                </c:pt>
              </c:numCache>
            </c:numRef>
          </c:val>
          <c:extLst xmlns:c16r2="http://schemas.microsoft.com/office/drawing/2015/06/chart">
            <c:ext xmlns:c16="http://schemas.microsoft.com/office/drawing/2014/chart" uri="{C3380CC4-5D6E-409C-BE32-E72D297353CC}">
              <c16:uniqueId val="{00000003-13D8-4E93-957E-D71EDF6DEFB4}"/>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13D8-4E93-957E-D71EDF6DEF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0.01</c:v>
                </c:pt>
                <c:pt idx="1">
                  <c:v>#N/A</c:v>
                </c:pt>
                <c:pt idx="2">
                  <c:v>#N/A</c:v>
                </c:pt>
                <c:pt idx="3">
                  <c:v>0</c:v>
                </c:pt>
                <c:pt idx="4">
                  <c:v>#N/A</c:v>
                </c:pt>
                <c:pt idx="5">
                  <c:v>0.03</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5-13D8-4E93-957E-D71EDF6DEFB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1.25</c:v>
                </c:pt>
                <c:pt idx="4">
                  <c:v>#N/A</c:v>
                </c:pt>
                <c:pt idx="5">
                  <c:v>1.0900000000000001</c:v>
                </c:pt>
                <c:pt idx="6">
                  <c:v>#N/A</c:v>
                </c:pt>
                <c:pt idx="7">
                  <c:v>0.93</c:v>
                </c:pt>
                <c:pt idx="8">
                  <c:v>#N/A</c:v>
                </c:pt>
                <c:pt idx="9">
                  <c:v>0.68</c:v>
                </c:pt>
              </c:numCache>
            </c:numRef>
          </c:val>
          <c:extLst xmlns:c16r2="http://schemas.microsoft.com/office/drawing/2015/06/chart">
            <c:ext xmlns:c16="http://schemas.microsoft.com/office/drawing/2014/chart" uri="{C3380CC4-5D6E-409C-BE32-E72D297353CC}">
              <c16:uniqueId val="{00000006-13D8-4E93-957E-D71EDF6DEFB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3.89</c:v>
                </c:pt>
                <c:pt idx="2">
                  <c:v>#N/A</c:v>
                </c:pt>
                <c:pt idx="3">
                  <c:v>3.57</c:v>
                </c:pt>
                <c:pt idx="4">
                  <c:v>#N/A</c:v>
                </c:pt>
                <c:pt idx="5">
                  <c:v>4.0199999999999996</c:v>
                </c:pt>
                <c:pt idx="6">
                  <c:v>#N/A</c:v>
                </c:pt>
                <c:pt idx="7">
                  <c:v>3.6</c:v>
                </c:pt>
                <c:pt idx="8">
                  <c:v>#N/A</c:v>
                </c:pt>
                <c:pt idx="9">
                  <c:v>3.15</c:v>
                </c:pt>
              </c:numCache>
            </c:numRef>
          </c:val>
          <c:extLst xmlns:c16r2="http://schemas.microsoft.com/office/drawing/2015/06/chart">
            <c:ext xmlns:c16="http://schemas.microsoft.com/office/drawing/2014/chart" uri="{C3380CC4-5D6E-409C-BE32-E72D297353CC}">
              <c16:uniqueId val="{00000007-13D8-4E93-957E-D71EDF6DEFB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4.29</c:v>
                </c:pt>
                <c:pt idx="2">
                  <c:v>#N/A</c:v>
                </c:pt>
                <c:pt idx="3">
                  <c:v>5.31</c:v>
                </c:pt>
                <c:pt idx="4">
                  <c:v>#N/A</c:v>
                </c:pt>
                <c:pt idx="5">
                  <c:v>4.5999999999999996</c:v>
                </c:pt>
                <c:pt idx="6">
                  <c:v>#N/A</c:v>
                </c:pt>
                <c:pt idx="7">
                  <c:v>5.12</c:v>
                </c:pt>
                <c:pt idx="8">
                  <c:v>#N/A</c:v>
                </c:pt>
                <c:pt idx="9">
                  <c:v>5.98</c:v>
                </c:pt>
              </c:numCache>
            </c:numRef>
          </c:val>
          <c:extLst xmlns:c16r2="http://schemas.microsoft.com/office/drawing/2015/06/chart">
            <c:ext xmlns:c16="http://schemas.microsoft.com/office/drawing/2014/chart" uri="{C3380CC4-5D6E-409C-BE32-E72D297353CC}">
              <c16:uniqueId val="{00000008-13D8-4E93-957E-D71EDF6DEF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13.37</c:v>
                </c:pt>
                <c:pt idx="2">
                  <c:v>#N/A</c:v>
                </c:pt>
                <c:pt idx="3">
                  <c:v>13.03</c:v>
                </c:pt>
                <c:pt idx="4">
                  <c:v>#N/A</c:v>
                </c:pt>
                <c:pt idx="5">
                  <c:v>12.29</c:v>
                </c:pt>
                <c:pt idx="6">
                  <c:v>#N/A</c:v>
                </c:pt>
                <c:pt idx="7">
                  <c:v>12.42</c:v>
                </c:pt>
                <c:pt idx="8">
                  <c:v>#N/A</c:v>
                </c:pt>
                <c:pt idx="9">
                  <c:v>11.09</c:v>
                </c:pt>
              </c:numCache>
            </c:numRef>
          </c:val>
          <c:extLst xmlns:c16r2="http://schemas.microsoft.com/office/drawing/2015/06/chart">
            <c:ext xmlns:c16="http://schemas.microsoft.com/office/drawing/2014/chart" uri="{C3380CC4-5D6E-409C-BE32-E72D297353CC}">
              <c16:uniqueId val="{00000009-13D8-4E93-957E-D71EDF6DEFB4}"/>
            </c:ext>
          </c:extLst>
        </c:ser>
        <c:dLbls>
          <c:showLegendKey val="0"/>
          <c:showVal val="0"/>
          <c:showCatName val="0"/>
          <c:showSerName val="0"/>
          <c:showPercent val="0"/>
          <c:showBubbleSize val="0"/>
        </c:dLbls>
        <c:gapWidth val="150"/>
        <c:overlap val="100"/>
        <c:axId val="492863640"/>
        <c:axId val="492864024"/>
      </c:barChart>
      <c:catAx>
        <c:axId val="49286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864024"/>
        <c:crosses val="autoZero"/>
        <c:auto val="1"/>
        <c:lblAlgn val="ctr"/>
        <c:lblOffset val="100"/>
        <c:tickLblSkip val="1"/>
        <c:tickMarkSkip val="1"/>
        <c:noMultiLvlLbl val="0"/>
      </c:catAx>
      <c:valAx>
        <c:axId val="49286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6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3475</c:v>
                </c:pt>
                <c:pt idx="5">
                  <c:v>3671</c:v>
                </c:pt>
                <c:pt idx="8">
                  <c:v>3448</c:v>
                </c:pt>
                <c:pt idx="11">
                  <c:v>3479</c:v>
                </c:pt>
                <c:pt idx="14">
                  <c:v>3277</c:v>
                </c:pt>
              </c:numCache>
            </c:numRef>
          </c:val>
          <c:extLst xmlns:c16r2="http://schemas.microsoft.com/office/drawing/2015/06/chart">
            <c:ext xmlns:c16="http://schemas.microsoft.com/office/drawing/2014/chart" uri="{C3380CC4-5D6E-409C-BE32-E72D297353CC}">
              <c16:uniqueId val="{00000000-2231-491D-8E96-5B6E13A704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231-491D-8E96-5B6E13A704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88</c:v>
                </c:pt>
                <c:pt idx="3">
                  <c:v>106</c:v>
                </c:pt>
                <c:pt idx="6">
                  <c:v>85</c:v>
                </c:pt>
                <c:pt idx="9">
                  <c:v>191</c:v>
                </c:pt>
                <c:pt idx="12">
                  <c:v>340</c:v>
                </c:pt>
              </c:numCache>
            </c:numRef>
          </c:val>
          <c:extLst xmlns:c16r2="http://schemas.microsoft.com/office/drawing/2015/06/chart">
            <c:ext xmlns:c16="http://schemas.microsoft.com/office/drawing/2014/chart" uri="{C3380CC4-5D6E-409C-BE32-E72D297353CC}">
              <c16:uniqueId val="{00000002-2231-491D-8E96-5B6E13A704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61</c:v>
                </c:pt>
                <c:pt idx="6">
                  <c:v>20</c:v>
                </c:pt>
                <c:pt idx="9">
                  <c:v>2</c:v>
                </c:pt>
                <c:pt idx="12">
                  <c:v>2</c:v>
                </c:pt>
              </c:numCache>
            </c:numRef>
          </c:val>
          <c:extLst xmlns:c16r2="http://schemas.microsoft.com/office/drawing/2015/06/chart">
            <c:ext xmlns:c16="http://schemas.microsoft.com/office/drawing/2014/chart" uri="{C3380CC4-5D6E-409C-BE32-E72D297353CC}">
              <c16:uniqueId val="{00000003-2231-491D-8E96-5B6E13A704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537</c:v>
                </c:pt>
                <c:pt idx="3">
                  <c:v>555</c:v>
                </c:pt>
                <c:pt idx="6">
                  <c:v>558</c:v>
                </c:pt>
                <c:pt idx="9">
                  <c:v>538</c:v>
                </c:pt>
                <c:pt idx="12">
                  <c:v>507</c:v>
                </c:pt>
              </c:numCache>
            </c:numRef>
          </c:val>
          <c:extLst xmlns:c16r2="http://schemas.microsoft.com/office/drawing/2015/06/chart">
            <c:ext xmlns:c16="http://schemas.microsoft.com/office/drawing/2014/chart" uri="{C3380CC4-5D6E-409C-BE32-E72D297353CC}">
              <c16:uniqueId val="{00000004-2231-491D-8E96-5B6E13A704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31-491D-8E96-5B6E13A704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31-491D-8E96-5B6E13A704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3113</c:v>
                </c:pt>
                <c:pt idx="3">
                  <c:v>3115</c:v>
                </c:pt>
                <c:pt idx="6">
                  <c:v>2801</c:v>
                </c:pt>
                <c:pt idx="9">
                  <c:v>2904</c:v>
                </c:pt>
                <c:pt idx="12">
                  <c:v>2915</c:v>
                </c:pt>
              </c:numCache>
            </c:numRef>
          </c:val>
          <c:extLst xmlns:c16r2="http://schemas.microsoft.com/office/drawing/2015/06/chart">
            <c:ext xmlns:c16="http://schemas.microsoft.com/office/drawing/2014/chart" uri="{C3380CC4-5D6E-409C-BE32-E72D297353CC}">
              <c16:uniqueId val="{00000007-2231-491D-8E96-5B6E13A70412}"/>
            </c:ext>
          </c:extLst>
        </c:ser>
        <c:dLbls>
          <c:showLegendKey val="0"/>
          <c:showVal val="0"/>
          <c:showCatName val="0"/>
          <c:showSerName val="0"/>
          <c:showPercent val="0"/>
          <c:showBubbleSize val="0"/>
        </c:dLbls>
        <c:gapWidth val="100"/>
        <c:overlap val="100"/>
        <c:axId val="398510456"/>
        <c:axId val="398510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295</c:v>
                </c:pt>
                <c:pt idx="2">
                  <c:v>#N/A</c:v>
                </c:pt>
                <c:pt idx="3">
                  <c:v>#N/A</c:v>
                </c:pt>
                <c:pt idx="4">
                  <c:v>166</c:v>
                </c:pt>
                <c:pt idx="5">
                  <c:v>#N/A</c:v>
                </c:pt>
                <c:pt idx="6">
                  <c:v>#N/A</c:v>
                </c:pt>
                <c:pt idx="7">
                  <c:v>16</c:v>
                </c:pt>
                <c:pt idx="8">
                  <c:v>#N/A</c:v>
                </c:pt>
                <c:pt idx="9">
                  <c:v>#N/A</c:v>
                </c:pt>
                <c:pt idx="10">
                  <c:v>156</c:v>
                </c:pt>
                <c:pt idx="11">
                  <c:v>#N/A</c:v>
                </c:pt>
                <c:pt idx="12">
                  <c:v>#N/A</c:v>
                </c:pt>
                <c:pt idx="13">
                  <c:v>487</c:v>
                </c:pt>
                <c:pt idx="14">
                  <c:v>#N/A</c:v>
                </c:pt>
              </c:numCache>
            </c:numRef>
          </c:val>
          <c:smooth val="0"/>
          <c:extLst xmlns:c16r2="http://schemas.microsoft.com/office/drawing/2015/06/chart">
            <c:ext xmlns:c16="http://schemas.microsoft.com/office/drawing/2014/chart" uri="{C3380CC4-5D6E-409C-BE32-E72D297353CC}">
              <c16:uniqueId val="{00000008-2231-491D-8E96-5B6E13A70412}"/>
            </c:ext>
          </c:extLst>
        </c:ser>
        <c:dLbls>
          <c:showLegendKey val="0"/>
          <c:showVal val="0"/>
          <c:showCatName val="0"/>
          <c:showSerName val="0"/>
          <c:showPercent val="0"/>
          <c:showBubbleSize val="0"/>
        </c:dLbls>
        <c:marker val="1"/>
        <c:smooth val="0"/>
        <c:axId val="398510456"/>
        <c:axId val="398510840"/>
      </c:lineChart>
      <c:catAx>
        <c:axId val="39851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510840"/>
        <c:crosses val="autoZero"/>
        <c:auto val="1"/>
        <c:lblAlgn val="ctr"/>
        <c:lblOffset val="100"/>
        <c:tickLblSkip val="1"/>
        <c:tickMarkSkip val="1"/>
        <c:noMultiLvlLbl val="0"/>
      </c:catAx>
      <c:valAx>
        <c:axId val="39851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51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31164</c:v>
                </c:pt>
                <c:pt idx="5">
                  <c:v>31105</c:v>
                </c:pt>
                <c:pt idx="8">
                  <c:v>30697</c:v>
                </c:pt>
                <c:pt idx="11">
                  <c:v>30474</c:v>
                </c:pt>
                <c:pt idx="14">
                  <c:v>30107</c:v>
                </c:pt>
              </c:numCache>
            </c:numRef>
          </c:val>
          <c:extLst xmlns:c16r2="http://schemas.microsoft.com/office/drawing/2015/06/chart">
            <c:ext xmlns:c16="http://schemas.microsoft.com/office/drawing/2014/chart" uri="{C3380CC4-5D6E-409C-BE32-E72D297353CC}">
              <c16:uniqueId val="{00000000-D1B4-46C6-8CDD-11FFF3C7A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6489</c:v>
                </c:pt>
                <c:pt idx="5">
                  <c:v>6561</c:v>
                </c:pt>
                <c:pt idx="8">
                  <c:v>6383</c:v>
                </c:pt>
                <c:pt idx="11">
                  <c:v>6439</c:v>
                </c:pt>
                <c:pt idx="14">
                  <c:v>6438</c:v>
                </c:pt>
              </c:numCache>
            </c:numRef>
          </c:val>
          <c:extLst xmlns:c16r2="http://schemas.microsoft.com/office/drawing/2015/06/chart">
            <c:ext xmlns:c16="http://schemas.microsoft.com/office/drawing/2014/chart" uri="{C3380CC4-5D6E-409C-BE32-E72D297353CC}">
              <c16:uniqueId val="{00000001-D1B4-46C6-8CDD-11FFF3C7A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15794</c:v>
                </c:pt>
                <c:pt idx="5">
                  <c:v>15751</c:v>
                </c:pt>
                <c:pt idx="8">
                  <c:v>15563</c:v>
                </c:pt>
                <c:pt idx="11">
                  <c:v>14892</c:v>
                </c:pt>
                <c:pt idx="14">
                  <c:v>13385</c:v>
                </c:pt>
              </c:numCache>
            </c:numRef>
          </c:val>
          <c:extLst xmlns:c16r2="http://schemas.microsoft.com/office/drawing/2015/06/chart">
            <c:ext xmlns:c16="http://schemas.microsoft.com/office/drawing/2014/chart" uri="{C3380CC4-5D6E-409C-BE32-E72D297353CC}">
              <c16:uniqueId val="{00000002-D1B4-46C6-8CDD-11FFF3C7A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B4-46C6-8CDD-11FFF3C7A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B4-46C6-8CDD-11FFF3C7A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B4-46C6-8CDD-11FFF3C7A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1725</c:v>
                </c:pt>
                <c:pt idx="3">
                  <c:v>1692</c:v>
                </c:pt>
                <c:pt idx="6">
                  <c:v>1539</c:v>
                </c:pt>
                <c:pt idx="9">
                  <c:v>1111</c:v>
                </c:pt>
                <c:pt idx="12">
                  <c:v>816</c:v>
                </c:pt>
              </c:numCache>
            </c:numRef>
          </c:val>
          <c:extLst xmlns:c16r2="http://schemas.microsoft.com/office/drawing/2015/06/chart">
            <c:ext xmlns:c16="http://schemas.microsoft.com/office/drawing/2014/chart" uri="{C3380CC4-5D6E-409C-BE32-E72D297353CC}">
              <c16:uniqueId val="{00000006-D1B4-46C6-8CDD-11FFF3C7A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3548</c:v>
                </c:pt>
                <c:pt idx="3">
                  <c:v>3563</c:v>
                </c:pt>
                <c:pt idx="6">
                  <c:v>3724</c:v>
                </c:pt>
                <c:pt idx="9">
                  <c:v>3744</c:v>
                </c:pt>
                <c:pt idx="12">
                  <c:v>3481</c:v>
                </c:pt>
              </c:numCache>
            </c:numRef>
          </c:val>
          <c:extLst xmlns:c16r2="http://schemas.microsoft.com/office/drawing/2015/06/chart">
            <c:ext xmlns:c16="http://schemas.microsoft.com/office/drawing/2014/chart" uri="{C3380CC4-5D6E-409C-BE32-E72D297353CC}">
              <c16:uniqueId val="{00000007-D1B4-46C6-8CDD-11FFF3C7A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4352</c:v>
                </c:pt>
                <c:pt idx="3">
                  <c:v>4223</c:v>
                </c:pt>
                <c:pt idx="6">
                  <c:v>3918</c:v>
                </c:pt>
                <c:pt idx="9">
                  <c:v>3690</c:v>
                </c:pt>
                <c:pt idx="12">
                  <c:v>3608</c:v>
                </c:pt>
              </c:numCache>
            </c:numRef>
          </c:val>
          <c:extLst xmlns:c16r2="http://schemas.microsoft.com/office/drawing/2015/06/chart">
            <c:ext xmlns:c16="http://schemas.microsoft.com/office/drawing/2014/chart" uri="{C3380CC4-5D6E-409C-BE32-E72D297353CC}">
              <c16:uniqueId val="{00000008-D1B4-46C6-8CDD-11FFF3C7A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810</c:v>
                </c:pt>
                <c:pt idx="3">
                  <c:v>403</c:v>
                </c:pt>
                <c:pt idx="6">
                  <c:v>382</c:v>
                </c:pt>
                <c:pt idx="9">
                  <c:v>376</c:v>
                </c:pt>
                <c:pt idx="12">
                  <c:v>573</c:v>
                </c:pt>
              </c:numCache>
            </c:numRef>
          </c:val>
          <c:extLst xmlns:c16r2="http://schemas.microsoft.com/office/drawing/2015/06/chart">
            <c:ext xmlns:c16="http://schemas.microsoft.com/office/drawing/2014/chart" uri="{C3380CC4-5D6E-409C-BE32-E72D297353CC}">
              <c16:uniqueId val="{00000009-D1B4-46C6-8CDD-11FFF3C7A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22273</c:v>
                </c:pt>
                <c:pt idx="3">
                  <c:v>21586</c:v>
                </c:pt>
                <c:pt idx="6">
                  <c:v>21568</c:v>
                </c:pt>
                <c:pt idx="9">
                  <c:v>22436</c:v>
                </c:pt>
                <c:pt idx="12">
                  <c:v>21912</c:v>
                </c:pt>
              </c:numCache>
            </c:numRef>
          </c:val>
          <c:extLst xmlns:c16r2="http://schemas.microsoft.com/office/drawing/2015/06/chart">
            <c:ext xmlns:c16="http://schemas.microsoft.com/office/drawing/2014/chart" uri="{C3380CC4-5D6E-409C-BE32-E72D297353CC}">
              <c16:uniqueId val="{0000000A-D1B4-46C6-8CDD-11FFF3C7AC80}"/>
            </c:ext>
          </c:extLst>
        </c:ser>
        <c:dLbls>
          <c:showLegendKey val="0"/>
          <c:showVal val="0"/>
          <c:showCatName val="0"/>
          <c:showSerName val="0"/>
          <c:showPercent val="0"/>
          <c:showBubbleSize val="0"/>
        </c:dLbls>
        <c:gapWidth val="100"/>
        <c:overlap val="100"/>
        <c:axId val="486420344"/>
        <c:axId val="483753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1B4-46C6-8CDD-11FFF3C7AC80}"/>
            </c:ext>
          </c:extLst>
        </c:ser>
        <c:dLbls>
          <c:showLegendKey val="0"/>
          <c:showVal val="0"/>
          <c:showCatName val="0"/>
          <c:showSerName val="0"/>
          <c:showPercent val="0"/>
          <c:showBubbleSize val="0"/>
        </c:dLbls>
        <c:marker val="1"/>
        <c:smooth val="0"/>
        <c:axId val="486420344"/>
        <c:axId val="483753528"/>
      </c:lineChart>
      <c:catAx>
        <c:axId val="48642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753528"/>
        <c:crosses val="autoZero"/>
        <c:auto val="1"/>
        <c:lblAlgn val="ctr"/>
        <c:lblOffset val="100"/>
        <c:tickLblSkip val="1"/>
        <c:tickMarkSkip val="1"/>
        <c:noMultiLvlLbl val="0"/>
      </c:catAx>
      <c:valAx>
        <c:axId val="48375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2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5172</c:v>
                </c:pt>
                <c:pt idx="1">
                  <c:v>4807</c:v>
                </c:pt>
                <c:pt idx="2">
                  <c:v>4105</c:v>
                </c:pt>
              </c:numCache>
            </c:numRef>
          </c:val>
          <c:extLst xmlns:c16r2="http://schemas.microsoft.com/office/drawing/2015/06/chart">
            <c:ext xmlns:c16="http://schemas.microsoft.com/office/drawing/2014/chart" uri="{C3380CC4-5D6E-409C-BE32-E72D297353CC}">
              <c16:uniqueId val="{00000000-22DB-4B4B-926C-B9AF866839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1508</c:v>
                </c:pt>
                <c:pt idx="1">
                  <c:v>530</c:v>
                </c:pt>
                <c:pt idx="2">
                  <c:v>0</c:v>
                </c:pt>
              </c:numCache>
            </c:numRef>
          </c:val>
          <c:extLst xmlns:c16r2="http://schemas.microsoft.com/office/drawing/2015/06/chart">
            <c:ext xmlns:c16="http://schemas.microsoft.com/office/drawing/2014/chart" uri="{C3380CC4-5D6E-409C-BE32-E72D297353CC}">
              <c16:uniqueId val="{00000001-22DB-4B4B-926C-B9AF866839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8871</c:v>
                </c:pt>
                <c:pt idx="1">
                  <c:v>9544</c:v>
                </c:pt>
                <c:pt idx="2">
                  <c:v>9268</c:v>
                </c:pt>
              </c:numCache>
            </c:numRef>
          </c:val>
          <c:extLst xmlns:c16r2="http://schemas.microsoft.com/office/drawing/2015/06/chart">
            <c:ext xmlns:c16="http://schemas.microsoft.com/office/drawing/2014/chart" uri="{C3380CC4-5D6E-409C-BE32-E72D297353CC}">
              <c16:uniqueId val="{00000002-22DB-4B4B-926C-B9AF866839D9}"/>
            </c:ext>
          </c:extLst>
        </c:ser>
        <c:dLbls>
          <c:showLegendKey val="0"/>
          <c:showVal val="0"/>
          <c:showCatName val="0"/>
          <c:showSerName val="0"/>
          <c:showPercent val="0"/>
          <c:showBubbleSize val="0"/>
        </c:dLbls>
        <c:gapWidth val="120"/>
        <c:overlap val="100"/>
        <c:axId val="490547488"/>
        <c:axId val="483767328"/>
      </c:barChart>
      <c:catAx>
        <c:axId val="4905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767328"/>
        <c:crosses val="autoZero"/>
        <c:auto val="1"/>
        <c:lblAlgn val="ctr"/>
        <c:lblOffset val="100"/>
        <c:tickLblSkip val="1"/>
        <c:tickMarkSkip val="1"/>
        <c:noMultiLvlLbl val="0"/>
      </c:catAx>
      <c:valAx>
        <c:axId val="483767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5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E-4C1B-A089-0CCBF1A28187}"/>
                </c:ext>
                <c:ext xmlns:c15="http://schemas.microsoft.com/office/drawing/2012/chart" uri="{CE6537A1-D6FC-4f65-9D91-7224C49458BB}">
                  <c15:dlblFieldTable>
                    <c15:dlblFTEntry>
                      <c15:txfldGUID>{3157C909-CBBA-4AE4-85CC-1678DAE34908}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E-4C1B-A089-0CCBF1A28187}"/>
                </c:ext>
                <c:ext xmlns:c15="http://schemas.microsoft.com/office/drawing/2012/chart" uri="{CE6537A1-D6FC-4f65-9D91-7224C49458BB}">
                  <c15:dlblFieldTable>
                    <c15:dlblFTEntry>
                      <c15:txfldGUID>{51315329-0FA6-419C-85E5-D1EFE0429B08}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E-4C1B-A089-0CCBF1A28187}"/>
                </c:ext>
                <c:ext xmlns:c15="http://schemas.microsoft.com/office/drawing/2012/chart" uri="{CE6537A1-D6FC-4f65-9D91-7224C49458BB}">
                  <c15:dlblFieldTable>
                    <c15:dlblFTEntry>
                      <c15:txfldGUID>{1ACE73BD-DDFE-4F01-B7DC-290C38105163}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AE-4C1B-A089-0CCBF1A28187}"/>
                </c:ext>
                <c:ext xmlns:c15="http://schemas.microsoft.com/office/drawing/2012/chart" uri="{CE6537A1-D6FC-4f65-9D91-7224C49458BB}">
                  <c15:dlblFieldTable>
                    <c15:dlblFTEntry>
                      <c15:txfldGUID>{1AC7178F-0CDD-4F1E-A757-EA6CDF90484D}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AE-4C1B-A089-0CCBF1A28187}"/>
                </c:ext>
                <c:ext xmlns:c15="http://schemas.microsoft.com/office/drawing/2012/chart" uri="{CE6537A1-D6FC-4f65-9D91-7224C49458BB}">
                  <c15:dlblFieldTable>
                    <c15:dlblFTEntry>
                      <c15:txfldGUID>{5436020B-EB87-4A01-AD14-BFDECFC2B115}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AE-4C1B-A089-0CCBF1A28187}"/>
                </c:ext>
                <c:ext xmlns:c15="http://schemas.microsoft.com/office/drawing/2012/chart" uri="{CE6537A1-D6FC-4f65-9D91-7224C49458BB}">
                  <c15:dlblFieldTable>
                    <c15:dlblFTEntry>
                      <c15:txfldGUID>{228BF7FF-94A6-4676-ABD9-F9A85A0E8858}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AE-4C1B-A089-0CCBF1A28187}"/>
                </c:ext>
                <c:ext xmlns:c15="http://schemas.microsoft.com/office/drawing/2012/chart" uri="{CE6537A1-D6FC-4f65-9D91-7224C49458BB}">
                  <c15:dlblFieldTable>
                    <c15:dlblFTEntry>
                      <c15:txfldGUID>{E03A9347-B618-46CE-B459-82D321C7927B}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AE-4C1B-A089-0CCBF1A28187}"/>
                </c:ext>
                <c:ext xmlns:c15="http://schemas.microsoft.com/office/drawing/2012/chart" uri="{CE6537A1-D6FC-4f65-9D91-7224C49458BB}">
                  <c15:dlblFieldTable>
                    <c15:dlblFTEntry>
                      <c15:txfldGUID>{8D533F7E-3FBB-4510-BB20-1AA501C00E18}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AE-4C1B-A089-0CCBF1A28187}"/>
                </c:ext>
                <c:ext xmlns:c15="http://schemas.microsoft.com/office/drawing/2012/chart" uri="{CE6537A1-D6FC-4f65-9D91-7224C49458BB}">
                  <c15:dlblFieldTable>
                    <c15:dlblFTEntry>
                      <c15:txfldGUID>{A6E50739-1267-4A31-85D3-48A07BD37B5B}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49.9</c:v>
                </c:pt>
                <c:pt idx="16">
                  <c:v>49.1</c:v>
                </c:pt>
                <c:pt idx="24">
                  <c:v>49.9</c:v>
                </c:pt>
                <c:pt idx="32">
                  <c:v>50.3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6AE-4C1B-A089-0CCBF1A281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AE-4C1B-A089-0CCBF1A28187}"/>
                </c:ext>
                <c:ext xmlns:c15="http://schemas.microsoft.com/office/drawing/2012/chart" uri="{CE6537A1-D6FC-4f65-9D91-7224C49458BB}">
                  <c15:dlblFieldTable>
                    <c15:dlblFTEntry>
                      <c15:txfldGUID>{89CA511F-FCCB-414C-B00F-E9F90BB5D963}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AE-4C1B-A089-0CCBF1A28187}"/>
                </c:ext>
                <c:ext xmlns:c15="http://schemas.microsoft.com/office/drawing/2012/chart" uri="{CE6537A1-D6FC-4f65-9D91-7224C49458BB}">
                  <c15:dlblFieldTable>
                    <c15:dlblFTEntry>
                      <c15:txfldGUID>{EBF5BD70-E89A-4F9B-8BCC-1FFE2FC066F5}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AE-4C1B-A089-0CCBF1A28187}"/>
                </c:ext>
                <c:ext xmlns:c15="http://schemas.microsoft.com/office/drawing/2012/chart" uri="{CE6537A1-D6FC-4f65-9D91-7224C49458BB}">
                  <c15:dlblFieldTable>
                    <c15:dlblFTEntry>
                      <c15:txfldGUID>{2FE36B03-9D1A-44D9-86BF-748F1988A4F4}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AE-4C1B-A089-0CCBF1A28187}"/>
                </c:ext>
                <c:ext xmlns:c15="http://schemas.microsoft.com/office/drawing/2012/chart" uri="{CE6537A1-D6FC-4f65-9D91-7224C49458BB}">
                  <c15:dlblFieldTable>
                    <c15:dlblFTEntry>
                      <c15:txfldGUID>{3C512ECE-E0E7-4FA6-8C77-1B1943697538}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AE-4C1B-A089-0CCBF1A28187}"/>
                </c:ext>
                <c:ext xmlns:c15="http://schemas.microsoft.com/office/drawing/2012/chart" uri="{CE6537A1-D6FC-4f65-9D91-7224C49458BB}">
                  <c15:dlblFieldTable>
                    <c15:dlblFTEntry>
                      <c15:txfldGUID>{F7EA8451-A48F-48BD-A7FC-C77B90DE813C}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AE-4C1B-A089-0CCBF1A28187}"/>
                </c:ext>
                <c:ext xmlns:c15="http://schemas.microsoft.com/office/drawing/2012/chart" uri="{CE6537A1-D6FC-4f65-9D91-7224C49458BB}">
                  <c15:layout/>
                  <c15:dlblFieldTable>
                    <c15:dlblFTEntry>
                      <c15:txfldGUID>{5823FCDF-B1FA-40B4-B700-9AD469240F97}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AE-4C1B-A089-0CCBF1A28187}"/>
                </c:ext>
                <c:ext xmlns:c15="http://schemas.microsoft.com/office/drawing/2012/chart" uri="{CE6537A1-D6FC-4f65-9D91-7224C49458BB}">
                  <c15:layout/>
                  <c15:dlblFieldTable>
                    <c15:dlblFTEntry>
                      <c15:txfldGUID>{4942FB2C-26F0-4E46-86A0-7E7B8684A32A}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AE-4C1B-A089-0CCBF1A28187}"/>
                </c:ext>
                <c:ext xmlns:c15="http://schemas.microsoft.com/office/drawing/2012/chart" uri="{CE6537A1-D6FC-4f65-9D91-7224C49458BB}">
                  <c15:layout/>
                  <c15:dlblFieldTable>
                    <c15:dlblFTEntry>
                      <c15:txfldGUID>{3B44935C-CC37-4E2B-AB6F-38C0AF5247E3}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AE-4C1B-A089-0CCBF1A28187}"/>
                </c:ext>
                <c:ext xmlns:c15="http://schemas.microsoft.com/office/drawing/2012/chart" uri="{CE6537A1-D6FC-4f65-9D91-7224C49458BB}">
                  <c15:layout/>
                  <c15:dlblFieldTable>
                    <c15:dlblFTEntry>
                      <c15:txfldGUID>{129337FE-DA9D-47E0-AD55-39B4C6BD338A}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96AE-4C1B-A089-0CCBF1A28187}"/>
            </c:ext>
          </c:extLst>
        </c:ser>
        <c:dLbls>
          <c:showLegendKey val="0"/>
          <c:showVal val="1"/>
          <c:showCatName val="0"/>
          <c:showSerName val="0"/>
          <c:showPercent val="0"/>
          <c:showBubbleSize val="0"/>
        </c:dLbls>
        <c:axId val="494616208"/>
        <c:axId val="494458104"/>
      </c:scatterChart>
      <c:valAx>
        <c:axId val="494616208"/>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458104"/>
        <c:crosses val="autoZero"/>
        <c:crossBetween val="midCat"/>
      </c:valAx>
      <c:valAx>
        <c:axId val="49445810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616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51-4ED2-9105-87FB5226556A}"/>
                </c:ext>
                <c:ext xmlns:c15="http://schemas.microsoft.com/office/drawing/2012/chart" uri="{CE6537A1-D6FC-4f65-9D91-7224C49458BB}">
                  <c15:dlblFieldTable>
                    <c15:dlblFTEntry>
                      <c15:txfldGUID>{B95682C9-DB99-44E7-91DA-0AE09F1B9310}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51-4ED2-9105-87FB5226556A}"/>
                </c:ext>
                <c:ext xmlns:c15="http://schemas.microsoft.com/office/drawing/2012/chart" uri="{CE6537A1-D6FC-4f65-9D91-7224C49458BB}">
                  <c15:dlblFieldTable>
                    <c15:dlblFTEntry>
                      <c15:txfldGUID>{2841775F-E3F9-4DFF-A2C0-B5C5548FC991}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51-4ED2-9105-87FB5226556A}"/>
                </c:ext>
                <c:ext xmlns:c15="http://schemas.microsoft.com/office/drawing/2012/chart" uri="{CE6537A1-D6FC-4f65-9D91-7224C49458BB}">
                  <c15:dlblFieldTable>
                    <c15:dlblFTEntry>
                      <c15:txfldGUID>{EBB372EC-C7A2-43D9-B621-831C38B72862}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51-4ED2-9105-87FB5226556A}"/>
                </c:ext>
                <c:ext xmlns:c15="http://schemas.microsoft.com/office/drawing/2012/chart" uri="{CE6537A1-D6FC-4f65-9D91-7224C49458BB}">
                  <c15:dlblFieldTable>
                    <c15:dlblFTEntry>
                      <c15:txfldGUID>{77ABF155-7EF7-4CFE-A71B-452743B1D58A}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51-4ED2-9105-87FB5226556A}"/>
                </c:ext>
                <c:ext xmlns:c15="http://schemas.microsoft.com/office/drawing/2012/chart" uri="{CE6537A1-D6FC-4f65-9D91-7224C49458BB}">
                  <c15:dlblFieldTable>
                    <c15:dlblFTEntry>
                      <c15:txfldGUID>{5ACB82CD-B1E8-474F-8107-FD1BBD5F4370}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51-4ED2-9105-87FB5226556A}"/>
                </c:ext>
                <c:ext xmlns:c15="http://schemas.microsoft.com/office/drawing/2012/chart" uri="{CE6537A1-D6FC-4f65-9D91-7224C49458BB}">
                  <c15:dlblFieldTable>
                    <c15:dlblFTEntry>
                      <c15:txfldGUID>{DD2FBA57-D0D1-465A-ABD0-2888D59FD7E0}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51-4ED2-9105-87FB5226556A}"/>
                </c:ext>
                <c:ext xmlns:c15="http://schemas.microsoft.com/office/drawing/2012/chart" uri="{CE6537A1-D6FC-4f65-9D91-7224C49458BB}">
                  <c15:dlblFieldTable>
                    <c15:dlblFTEntry>
                      <c15:txfldGUID>{3F97B294-846C-41F5-B841-3013E60D5775}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51-4ED2-9105-87FB5226556A}"/>
                </c:ext>
                <c:ext xmlns:c15="http://schemas.microsoft.com/office/drawing/2012/chart" uri="{CE6537A1-D6FC-4f65-9D91-7224C49458BB}">
                  <c15:dlblFieldTable>
                    <c15:dlblFTEntry>
                      <c15:txfldGUID>{E2B97BF8-E812-431C-A213-CEDCD11398DF}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51-4ED2-9105-87FB5226556A}"/>
                </c:ext>
                <c:ext xmlns:c15="http://schemas.microsoft.com/office/drawing/2012/chart" uri="{CE6537A1-D6FC-4f65-9D91-7224C49458BB}">
                  <c15:dlblFieldTable>
                    <c15:dlblFTEntry>
                      <c15:txfldGUID>{EFAB28AF-AE73-4527-A0DD-83CA77C829FF}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2.1</c:v>
                </c:pt>
                <c:pt idx="16">
                  <c:v>1</c:v>
                </c:pt>
                <c:pt idx="24">
                  <c:v>0.7</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551-4ED2-9105-87FB522655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51-4ED2-9105-87FB5226556A}"/>
                </c:ext>
                <c:ext xmlns:c15="http://schemas.microsoft.com/office/drawing/2012/chart" uri="{CE6537A1-D6FC-4f65-9D91-7224C49458BB}">
                  <c15:layout/>
                  <c15:dlblFieldTable>
                    <c15:dlblFTEntry>
                      <c15:txfldGUID>{5CD83B1D-7B61-4983-8A55-43267EE0AE6F}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51-4ED2-9105-87FB5226556A}"/>
                </c:ext>
                <c:ext xmlns:c15="http://schemas.microsoft.com/office/drawing/2012/chart" uri="{CE6537A1-D6FC-4f65-9D91-7224C49458BB}">
                  <c15:dlblFieldTable>
                    <c15:dlblFTEntry>
                      <c15:txfldGUID>{D21B33C1-8F79-4A34-9A51-61AFCC3B0251}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51-4ED2-9105-87FB5226556A}"/>
                </c:ext>
                <c:ext xmlns:c15="http://schemas.microsoft.com/office/drawing/2012/chart" uri="{CE6537A1-D6FC-4f65-9D91-7224C49458BB}">
                  <c15:dlblFieldTable>
                    <c15:dlblFTEntry>
                      <c15:txfldGUID>{95813598-CC80-4503-9265-523778532943}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51-4ED2-9105-87FB5226556A}"/>
                </c:ext>
                <c:ext xmlns:c15="http://schemas.microsoft.com/office/drawing/2012/chart" uri="{CE6537A1-D6FC-4f65-9D91-7224C49458BB}">
                  <c15:dlblFieldTable>
                    <c15:dlblFTEntry>
                      <c15:txfldGUID>{266CC612-DC01-4E71-9B28-F29F8883FF25}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51-4ED2-9105-87FB5226556A}"/>
                </c:ext>
                <c:ext xmlns:c15="http://schemas.microsoft.com/office/drawing/2012/chart" uri="{CE6537A1-D6FC-4f65-9D91-7224C49458BB}">
                  <c15:dlblFieldTable>
                    <c15:dlblFTEntry>
                      <c15:txfldGUID>{04DC3E60-2A77-4542-8255-99A18318C4FB}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51-4ED2-9105-87FB5226556A}"/>
                </c:ext>
                <c:ext xmlns:c15="http://schemas.microsoft.com/office/drawing/2012/chart" uri="{CE6537A1-D6FC-4f65-9D91-7224C49458BB}">
                  <c15:layout/>
                  <c15:dlblFieldTable>
                    <c15:dlblFTEntry>
                      <c15:txfldGUID>{80C30ACD-E590-408C-A234-0267EAEE9903}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51-4ED2-9105-87FB5226556A}"/>
                </c:ext>
                <c:ext xmlns:c15="http://schemas.microsoft.com/office/drawing/2012/chart" uri="{CE6537A1-D6FC-4f65-9D91-7224C49458BB}">
                  <c15:layout/>
                  <c15:dlblFieldTable>
                    <c15:dlblFTEntry>
                      <c15:txfldGUID>{E745D722-D46B-446E-A91E-89C66D98BB0B}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51-4ED2-9105-87FB5226556A}"/>
                </c:ext>
                <c:ext xmlns:c15="http://schemas.microsoft.com/office/drawing/2012/chart" uri="{CE6537A1-D6FC-4f65-9D91-7224C49458BB}">
                  <c15:layout/>
                  <c15:dlblFieldTable>
                    <c15:dlblFTEntry>
                      <c15:txfldGUID>{B4D706FF-CEAA-4054-AA8F-D43B170B265A}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51-4ED2-9105-87FB5226556A}"/>
                </c:ext>
                <c:ext xmlns:c15="http://schemas.microsoft.com/office/drawing/2012/chart" uri="{CE6537A1-D6FC-4f65-9D91-7224C49458BB}">
                  <c15:layout/>
                  <c15:dlblFieldTable>
                    <c15:dlblFTEntry>
                      <c15:txfldGUID>{009A79B0-0771-4A77-972F-CE9CDB1874A2}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A551-4ED2-9105-87FB5226556A}"/>
            </c:ext>
          </c:extLst>
        </c:ser>
        <c:dLbls>
          <c:showLegendKey val="0"/>
          <c:showVal val="1"/>
          <c:showCatName val="0"/>
          <c:showSerName val="0"/>
          <c:showPercent val="0"/>
          <c:showBubbleSize val="0"/>
        </c:dLbls>
        <c:axId val="494996704"/>
        <c:axId val="494439136"/>
      </c:scatterChart>
      <c:valAx>
        <c:axId val="494996704"/>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439136"/>
        <c:crosses val="autoZero"/>
        <c:crossBetween val="midCat"/>
      </c:valAx>
      <c:valAx>
        <c:axId val="494439136"/>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996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令和元</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は債務負担行為に基づく支出</a:t>
          </a:r>
          <a:r>
            <a:rPr kumimoji="1" lang="ja-JP" altLang="ja-JP" sz="1400">
              <a:solidFill>
                <a:sysClr val="windowText" lastClr="000000"/>
              </a:solidFill>
              <a:effectLst/>
              <a:latin typeface="+mn-lt"/>
              <a:ea typeface="+mn-ea"/>
              <a:cs typeface="+mn-cs"/>
            </a:rPr>
            <a:t>が増加した</a:t>
          </a:r>
          <a:r>
            <a:rPr kumimoji="1" lang="ja-JP" altLang="en-US" sz="1400">
              <a:solidFill>
                <a:sysClr val="windowText" lastClr="000000"/>
              </a:solidFill>
              <a:effectLst/>
              <a:latin typeface="+mn-lt"/>
              <a:ea typeface="+mn-ea"/>
              <a:cs typeface="+mn-cs"/>
            </a:rPr>
            <a:t>ことにより、元利償還金等が増加しているが、</a:t>
          </a:r>
          <a:r>
            <a:rPr kumimoji="1" lang="ja-JP" altLang="ja-JP" sz="1400">
              <a:solidFill>
                <a:sysClr val="windowText" lastClr="000000"/>
              </a:solidFill>
              <a:effectLst/>
              <a:latin typeface="+mn-lt"/>
              <a:ea typeface="+mn-ea"/>
              <a:cs typeface="+mn-cs"/>
            </a:rPr>
            <a:t>要因としては、</a:t>
          </a:r>
          <a:r>
            <a:rPr kumimoji="1" lang="ja-JP" altLang="en-US" sz="1400">
              <a:solidFill>
                <a:sysClr val="windowText" lastClr="000000"/>
              </a:solidFill>
              <a:effectLst/>
              <a:latin typeface="+mn-lt"/>
              <a:ea typeface="+mn-ea"/>
              <a:cs typeface="+mn-cs"/>
            </a:rPr>
            <a:t>福岡都市圏南部環境事業組合の施設建て替えに伴い借り入れを行った市債の元金償還が開始されたことから増加した。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連続立体交差事業等</a:t>
          </a:r>
          <a:r>
            <a:rPr kumimoji="1" lang="ja-JP" altLang="en-US" sz="1400">
              <a:solidFill>
                <a:sysClr val="windowText" lastClr="000000"/>
              </a:solidFill>
              <a:effectLst/>
              <a:latin typeface="+mn-lt"/>
              <a:ea typeface="+mn-ea"/>
              <a:cs typeface="+mn-cs"/>
            </a:rPr>
            <a:t>による</a:t>
          </a:r>
          <a:r>
            <a:rPr kumimoji="1" lang="ja-JP" altLang="ja-JP" sz="1400">
              <a:solidFill>
                <a:sysClr val="windowText" lastClr="000000"/>
              </a:solidFill>
              <a:effectLst/>
              <a:latin typeface="+mn-lt"/>
              <a:ea typeface="+mn-ea"/>
              <a:cs typeface="+mn-cs"/>
            </a:rPr>
            <a:t>市債の借入</a:t>
          </a:r>
          <a:r>
            <a:rPr kumimoji="1" lang="ja-JP" altLang="en-US" sz="1400">
              <a:solidFill>
                <a:sysClr val="windowText" lastClr="000000"/>
              </a:solidFill>
              <a:effectLst/>
              <a:latin typeface="+mn-lt"/>
              <a:ea typeface="+mn-ea"/>
              <a:cs typeface="+mn-cs"/>
            </a:rPr>
            <a:t>により、元利償還金の</a:t>
          </a:r>
          <a:r>
            <a:rPr kumimoji="1" lang="ja-JP" altLang="ja-JP" sz="1400">
              <a:solidFill>
                <a:sysClr val="windowText" lastClr="000000"/>
              </a:solidFill>
              <a:effectLst/>
              <a:latin typeface="+mn-lt"/>
              <a:ea typeface="+mn-ea"/>
              <a:cs typeface="+mn-cs"/>
            </a:rPr>
            <a:t>増加が見込まれることから、市債の繰上償還等を行いながら、元利償還金の抑制に努めていく。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充当可能財源等が将来負担額を上回っている。今後とも住民サービスを低下させることなく、将来負担の適正化に努める。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福岡県大野城市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決算剰余金等により「公共施設整備基金」に約</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９</a:t>
          </a:r>
          <a:r>
            <a:rPr kumimoji="1" lang="ja-JP" altLang="ja-JP" sz="1300">
              <a:solidFill>
                <a:sysClr val="windowText" lastClr="000000"/>
              </a:solidFill>
              <a:effectLst/>
              <a:latin typeface="+mn-lt"/>
              <a:ea typeface="+mn-ea"/>
              <a:cs typeface="+mn-cs"/>
            </a:rPr>
            <a:t>千万円、</a:t>
          </a:r>
          <a:r>
            <a:rPr kumimoji="1" lang="ja-JP" altLang="en-US" sz="1300">
              <a:solidFill>
                <a:sysClr val="windowText" lastClr="000000"/>
              </a:solidFill>
              <a:effectLst/>
              <a:latin typeface="+mn-lt"/>
              <a:ea typeface="+mn-ea"/>
              <a:cs typeface="+mn-cs"/>
            </a:rPr>
            <a:t>「ふるさと応援基金」に約２億１千万円、「</a:t>
          </a:r>
          <a:r>
            <a:rPr kumimoji="1" lang="ja-JP" altLang="ja-JP" sz="1300">
              <a:solidFill>
                <a:sysClr val="windowText" lastClr="000000"/>
              </a:solidFill>
              <a:effectLst/>
              <a:latin typeface="+mn-lt"/>
              <a:ea typeface="+mn-ea"/>
              <a:cs typeface="+mn-cs"/>
            </a:rPr>
            <a:t>連続立体交差事業等整備基金」に約</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億１千円を積み立てた一方、</a:t>
          </a:r>
          <a:r>
            <a:rPr kumimoji="1" lang="ja-JP" altLang="en-US" sz="1300">
              <a:solidFill>
                <a:sysClr val="windowText" lastClr="000000"/>
              </a:solidFill>
              <a:effectLst/>
              <a:latin typeface="+mn-lt"/>
              <a:ea typeface="+mn-ea"/>
              <a:cs typeface="+mn-cs"/>
            </a:rPr>
            <a:t>総合計画に基づく事業や臨時財政対策債等の償還財源として「財政調整基金」を約７億３千万円、「財政調整基金」と同じく</a:t>
          </a:r>
          <a:r>
            <a:rPr kumimoji="1" lang="ja-JP" altLang="ja-JP" sz="1300">
              <a:solidFill>
                <a:sysClr val="windowText" lastClr="000000"/>
              </a:solidFill>
              <a:effectLst/>
              <a:latin typeface="+mn-lt"/>
              <a:ea typeface="+mn-ea"/>
              <a:cs typeface="+mn-cs"/>
            </a:rPr>
            <a:t>臨時財政対策債等の償還財源</a:t>
          </a:r>
          <a:r>
            <a:rPr kumimoji="1" lang="ja-JP" altLang="en-US" sz="1300">
              <a:solidFill>
                <a:sysClr val="windowText" lastClr="000000"/>
              </a:solidFill>
              <a:effectLst/>
              <a:latin typeface="+mn-lt"/>
              <a:ea typeface="+mn-ea"/>
              <a:cs typeface="+mn-cs"/>
            </a:rPr>
            <a:t>に「減債基金」を</a:t>
          </a:r>
          <a:r>
            <a:rPr kumimoji="1" lang="ja-JP" altLang="ja-JP" sz="1300">
              <a:solidFill>
                <a:sysClr val="windowText" lastClr="000000"/>
              </a:solidFill>
              <a:effectLst/>
              <a:latin typeface="+mn-lt"/>
              <a:ea typeface="+mn-ea"/>
              <a:cs typeface="+mn-cs"/>
            </a:rPr>
            <a:t>約</a:t>
          </a:r>
          <a:r>
            <a:rPr kumimoji="1" lang="ja-JP" altLang="en-US" sz="1300">
              <a:solidFill>
                <a:sysClr val="windowText" lastClr="000000"/>
              </a:solidFill>
              <a:effectLst/>
              <a:latin typeface="+mn-lt"/>
              <a:ea typeface="+mn-ea"/>
              <a:cs typeface="+mn-cs"/>
            </a:rPr>
            <a:t>５</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千万円</a:t>
          </a:r>
          <a:r>
            <a:rPr kumimoji="1" lang="ja-JP" altLang="en-US" sz="1300">
              <a:solidFill>
                <a:sysClr val="windowText" lastClr="000000"/>
              </a:solidFill>
              <a:effectLst/>
              <a:latin typeface="+mn-lt"/>
              <a:ea typeface="+mn-ea"/>
              <a:cs typeface="+mn-cs"/>
            </a:rPr>
            <a:t>取り崩した。また、公民館などの公用施設の更新費用</a:t>
          </a:r>
          <a:r>
            <a:rPr kumimoji="1" lang="ja-JP" altLang="ja-JP" sz="1300">
              <a:solidFill>
                <a:sysClr val="windowText" lastClr="000000"/>
              </a:solidFill>
              <a:effectLst/>
              <a:latin typeface="+mn-lt"/>
              <a:ea typeface="+mn-ea"/>
              <a:cs typeface="+mn-cs"/>
            </a:rPr>
            <a:t>の財源として「公共施設整備基金」を約</a:t>
          </a:r>
          <a:r>
            <a:rPr kumimoji="1" lang="ja-JP" altLang="en-US" sz="1300">
              <a:solidFill>
                <a:sysClr val="windowText" lastClr="000000"/>
              </a:solidFill>
              <a:effectLst/>
              <a:latin typeface="+mn-lt"/>
              <a:ea typeface="+mn-ea"/>
              <a:cs typeface="+mn-cs"/>
            </a:rPr>
            <a:t>１３</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千万円取り崩したことなどにより、基金全体としては、約</a:t>
          </a:r>
          <a:r>
            <a:rPr kumimoji="1" lang="ja-JP" altLang="en-US" sz="1300">
              <a:solidFill>
                <a:sysClr val="windowText" lastClr="000000"/>
              </a:solidFill>
              <a:effectLst/>
              <a:latin typeface="+mn-lt"/>
              <a:ea typeface="+mn-ea"/>
              <a:cs typeface="+mn-cs"/>
            </a:rPr>
            <a:t>１５</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千万円の減となった。</a:t>
          </a:r>
          <a:endParaRPr lang="ja-JP" altLang="ja-JP" sz="13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　今後は、人口減少に伴う歳入の減少、少子高齢化に伴う扶助費等の増加及び公共施設の更新等に多額の費用が見込まれることから、財政状況に応じて、基金の目的の沿った積立と取り崩しを行っていく。</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中長期的には、扶助費等の義務的経費の増加が見込まれるため、基金全体としては減少していく見込みである。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（基金の使途）</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公共施設整備基金：公共施設の計画的な整備促進。</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連続立体交差事業等整備基金：西鉄天神大牟田線連続立体交差事業及びこれと関連する街路整備・駅周辺等整備の計画的かつ円滑な推進。</a:t>
          </a:r>
          <a:endParaRPr lang="ja-JP" altLang="ja-JP" sz="13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地域福祉基金：在宅福祉の向上、健康づくり等の課題につき、民間活動の活性化を図り、地域の特性に応じた高齢者等の保健福祉施策の推進。</a:t>
          </a:r>
          <a:endParaRPr lang="ja-JP" altLang="ja-JP" sz="13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災害対策基金：災害から市民の生命、身体及び財産を守るとともに、災害予防、災害応急対策、災害復旧及び災害復興の円滑な推進。</a:t>
          </a:r>
          <a:endParaRPr lang="ja-JP" altLang="ja-JP" sz="1400">
            <a:solidFill>
              <a:sysClr val="windowText" lastClr="000000"/>
            </a:solidFill>
            <a:effectLst/>
          </a:endParaRPr>
        </a:p>
        <a:p>
          <a:r>
            <a:rPr kumimoji="1" lang="ja-JP" altLang="en-US" sz="1300">
              <a:solidFill>
                <a:sysClr val="windowText" lastClr="000000"/>
              </a:solidFill>
              <a:effectLst/>
              <a:latin typeface="+mn-lt"/>
              <a:ea typeface="+mn-ea"/>
              <a:cs typeface="+mn-cs"/>
            </a:rPr>
            <a:t>　ふるさと応援基金：</a:t>
          </a:r>
          <a:r>
            <a:rPr lang="ja-JP" altLang="en-US" sz="1400">
              <a:solidFill>
                <a:sysClr val="windowText" lastClr="000000"/>
              </a:solidFill>
              <a:effectLst/>
            </a:rPr>
            <a:t>ふるさと大野城を応援するために贈られた寄附金を活用して、次世代につながる事業の推進。</a:t>
          </a:r>
          <a:endParaRPr kumimoji="1" lang="en-US" altLang="ja-JP" sz="1300">
            <a:solidFill>
              <a:sysClr val="windowText" lastClr="000000"/>
            </a:solidFill>
            <a:effectLst/>
            <a:latin typeface="+mn-lt"/>
            <a:ea typeface="+mn-ea"/>
            <a:cs typeface="+mn-cs"/>
          </a:endParaRPr>
        </a:p>
        <a:p>
          <a:endParaRPr kumimoji="1" lang="en-US" altLang="ja-JP" sz="1300">
            <a:solidFill>
              <a:srgbClr val="FF0000"/>
            </a:solidFill>
            <a:effectLst/>
            <a:latin typeface="+mn-lt"/>
            <a:ea typeface="+mn-ea"/>
            <a:cs typeface="+mn-cs"/>
          </a:endParaRPr>
        </a:p>
        <a:p>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公共施設整備基金：公共施設の</a:t>
          </a:r>
          <a:r>
            <a:rPr kumimoji="1" lang="ja-JP" altLang="en-US" sz="1300">
              <a:solidFill>
                <a:sysClr val="windowText" lastClr="000000"/>
              </a:solidFill>
              <a:effectLst/>
              <a:latin typeface="+mn-lt"/>
              <a:ea typeface="+mn-ea"/>
              <a:cs typeface="+mn-cs"/>
            </a:rPr>
            <a:t>更新</a:t>
          </a:r>
          <a:r>
            <a:rPr kumimoji="1" lang="ja-JP" altLang="ja-JP" sz="1300">
              <a:solidFill>
                <a:sysClr val="windowText" lastClr="000000"/>
              </a:solidFill>
              <a:effectLst/>
              <a:latin typeface="+mn-lt"/>
              <a:ea typeface="+mn-ea"/>
              <a:cs typeface="+mn-cs"/>
            </a:rPr>
            <a:t>等の財源として約</a:t>
          </a:r>
          <a:r>
            <a:rPr kumimoji="1" lang="ja-JP" altLang="en-US" sz="1300">
              <a:solidFill>
                <a:sysClr val="windowText" lastClr="000000"/>
              </a:solidFill>
              <a:effectLst/>
              <a:latin typeface="+mn-lt"/>
              <a:ea typeface="+mn-ea"/>
              <a:cs typeface="+mn-cs"/>
            </a:rPr>
            <a:t>１３</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千万円を充当した一方で、公共施設マネジメント計画に基づく事業等の着実な推進のため、約</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９</a:t>
          </a:r>
          <a:r>
            <a:rPr kumimoji="1" lang="ja-JP" altLang="ja-JP" sz="1300">
              <a:solidFill>
                <a:sysClr val="windowText" lastClr="000000"/>
              </a:solidFill>
              <a:effectLst/>
              <a:latin typeface="+mn-lt"/>
              <a:ea typeface="+mn-ea"/>
              <a:cs typeface="+mn-cs"/>
            </a:rPr>
            <a:t>千万円積み立てたことによる増加。</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連続立体交差事業等整備基金：連続立体交差事業等の財源として約</a:t>
          </a:r>
          <a:r>
            <a:rPr kumimoji="1" lang="ja-JP" altLang="en-US" sz="1300">
              <a:solidFill>
                <a:sysClr val="windowText" lastClr="000000"/>
              </a:solidFill>
              <a:effectLst/>
              <a:latin typeface="+mn-lt"/>
              <a:ea typeface="+mn-ea"/>
              <a:cs typeface="+mn-cs"/>
            </a:rPr>
            <a:t>７千万</a:t>
          </a:r>
          <a:r>
            <a:rPr kumimoji="1" lang="ja-JP" altLang="ja-JP" sz="1300">
              <a:solidFill>
                <a:sysClr val="windowText" lastClr="000000"/>
              </a:solidFill>
              <a:effectLst/>
              <a:latin typeface="+mn-lt"/>
              <a:ea typeface="+mn-ea"/>
              <a:cs typeface="+mn-cs"/>
            </a:rPr>
            <a:t>円を充当した一方で、連続立体交差事業の着実な推進のため、約</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１千万</a:t>
          </a:r>
          <a:r>
            <a:rPr kumimoji="1" lang="ja-JP" altLang="ja-JP" sz="1300">
              <a:solidFill>
                <a:sysClr val="windowText" lastClr="000000"/>
              </a:solidFill>
              <a:effectLst/>
              <a:latin typeface="+mn-lt"/>
              <a:ea typeface="+mn-ea"/>
              <a:cs typeface="+mn-cs"/>
            </a:rPr>
            <a:t>円積立てたことによる増加。</a:t>
          </a:r>
          <a:endParaRPr kumimoji="1" lang="en-US" altLang="ja-JP" sz="1300">
            <a:solidFill>
              <a:sysClr val="windowText" lastClr="000000"/>
            </a:solidFill>
            <a:effectLst/>
            <a:latin typeface="+mn-lt"/>
            <a:ea typeface="+mn-ea"/>
            <a:cs typeface="+mn-cs"/>
          </a:endParaRPr>
        </a:p>
        <a:p>
          <a:endParaRPr kumimoji="1" lang="en-US" altLang="ja-JP" sz="1300">
            <a:solidFill>
              <a:sysClr val="windowText" lastClr="000000"/>
            </a:solidFill>
            <a:effectLst/>
            <a:latin typeface="+mn-lt"/>
            <a:ea typeface="+mn-ea"/>
            <a:cs typeface="+mn-cs"/>
          </a:endParaRPr>
        </a:p>
        <a:p>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公共施設整備基金：公共施設マネジメント計画に基づく事業等の財源として、年度ごとの財政状況を踏まえ対応していく。</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連続立体交差事業等整備基金：連続立体交差事業の進捗状況などを踏まえ、対応していく。</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総合計画に基づく事業の財源</a:t>
          </a:r>
          <a:r>
            <a:rPr kumimoji="1" lang="ja-JP" altLang="en-US" sz="1300">
              <a:solidFill>
                <a:sysClr val="windowText" lastClr="000000"/>
              </a:solidFill>
              <a:effectLst/>
              <a:latin typeface="+mn-lt"/>
              <a:ea typeface="+mn-ea"/>
              <a:cs typeface="+mn-cs"/>
            </a:rPr>
            <a:t>や臨時財政対策債等の償還財源</a:t>
          </a:r>
          <a:r>
            <a:rPr kumimoji="1" lang="ja-JP" altLang="ja-JP" sz="1300">
              <a:solidFill>
                <a:sysClr val="windowText" lastClr="000000"/>
              </a:solidFill>
              <a:effectLst/>
              <a:latin typeface="+mn-lt"/>
              <a:ea typeface="+mn-ea"/>
              <a:cs typeface="+mn-cs"/>
            </a:rPr>
            <a:t>として約</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千万円取り崩したことによる減少。</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災害への備えのため財政状況を踏まえながら、基金残高は確保していく一方で、総合計画に基づく事業の財源等へ充当を行っていく。</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臨時財政対策債等の償還財源として約</a:t>
          </a:r>
          <a:r>
            <a:rPr kumimoji="1" lang="ja-JP" altLang="en-US" sz="1300">
              <a:solidFill>
                <a:sysClr val="windowText" lastClr="000000"/>
              </a:solidFill>
              <a:effectLst/>
              <a:latin typeface="+mn-lt"/>
              <a:ea typeface="+mn-ea"/>
              <a:cs typeface="+mn-cs"/>
            </a:rPr>
            <a:t>５</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千万円取り崩したことによる減少。</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游ゴシック 本文"/>
              <a:ea typeface="+mn-ea"/>
              <a:cs typeface="+mn-cs"/>
            </a:rPr>
            <a:t>市債の償還がピークを超えたことから、減債基金の新規積立や取り崩しを終了し、市債の償還には必要に応じて、「財政調整基金」を活用していいく。</a:t>
          </a:r>
          <a:endParaRPr kumimoji="1" lang="en-US" altLang="ja-JP" sz="1300">
            <a:solidFill>
              <a:sysClr val="windowText" lastClr="000000"/>
            </a:solidFill>
            <a:effectLst/>
            <a:latin typeface="游ゴシック 本文"/>
            <a:ea typeface="ＭＳ ゴシック" panose="020B0609070205080204" pitchFamily="49" charset="-128"/>
            <a:cs typeface="+mn-cs"/>
          </a:endParaRPr>
        </a:p>
        <a:p>
          <a:endParaRPr kumimoji="1" lang="en-US" altLang="ja-JP" sz="1300">
            <a:solidFill>
              <a:schemeClr val="dk1"/>
            </a:solidFill>
            <a:effectLst/>
            <a:latin typeface="游ゴシック 本文"/>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有形固定資産減価償却率は、大野城心のふるさと館（平成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年度開館）の一部資産の減価償却開始や、経年による固定資産の劣化進行などにより、前年度に引き続き上昇している。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類似団体平均と比較すると低い水準を維持しているものの、公共施設等総合管理計画に基づいた施設更新や長寿命化等により、インフラ施設の適正管理に努める必要がある。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93164</xdr:rowOff>
    </xdr:from>
    <xdr:to>
      <xdr:col>23</xdr:col>
      <xdr:colOff>136525</xdr:colOff>
      <xdr:row>30</xdr:row>
      <xdr:rowOff>23314</xdr:rowOff>
    </xdr:to>
    <xdr:sp macro="" textlink="">
      <xdr:nvSpPr>
        <xdr:cNvPr id="92" name="楕円 91"/>
        <xdr:cNvSpPr/>
      </xdr:nvSpPr>
      <xdr:spPr>
        <a:xfrm>
          <a:off x="4711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116041</xdr:rowOff>
    </xdr:from>
    <xdr:ext cx="405111" cy="259045"/>
    <xdr:sp macro="" textlink="">
      <xdr:nvSpPr>
        <xdr:cNvPr id="93" name="有形固定資産減価償却率該当値テキスト"/>
        <xdr:cNvSpPr txBox="1"/>
      </xdr:nvSpPr>
      <xdr:spPr>
        <a:xfrm>
          <a:off x="4813300"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94" name="楕円 93"/>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29</xdr:row>
      <xdr:rowOff>143964</xdr:rowOff>
    </xdr:to>
    <xdr:cxnSp macro="">
      <xdr:nvCxnSpPr>
        <xdr:cNvPr id="95" name="直線コネクタ 94"/>
        <xdr:cNvCxnSpPr/>
      </xdr:nvCxnSpPr>
      <xdr:spPr>
        <a:xfrm>
          <a:off x="4051300" y="5875201"/>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96" name="楕円 95"/>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131626</xdr:rowOff>
    </xdr:to>
    <xdr:cxnSp macro="">
      <xdr:nvCxnSpPr>
        <xdr:cNvPr id="97" name="直線コネクタ 96"/>
        <xdr:cNvCxnSpPr/>
      </xdr:nvCxnSpPr>
      <xdr:spPr>
        <a:xfrm>
          <a:off x="3289300" y="585052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8" name="楕円 97"/>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131626</xdr:rowOff>
    </xdr:to>
    <xdr:cxnSp macro="">
      <xdr:nvCxnSpPr>
        <xdr:cNvPr id="99" name="直線コネクタ 98"/>
        <xdr:cNvCxnSpPr/>
      </xdr:nvCxnSpPr>
      <xdr:spPr>
        <a:xfrm flipV="1">
          <a:off x="2527300" y="585052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104"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5"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6" name="n_3main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債務償還比率は、前年度と比較し上昇しているものの、類似団体平均を大きく下回っており、本市の債務償還能力は高い水準にある。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これは、借入利率の高い地方債の繰上償還などにより、地方債残高の縮減に取り組んできたことで、地方債負担が抑えられているものと考えられる。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89972</xdr:rowOff>
    </xdr:from>
    <xdr:to>
      <xdr:col>76</xdr:col>
      <xdr:colOff>73025</xdr:colOff>
      <xdr:row>28</xdr:row>
      <xdr:rowOff>20122</xdr:rowOff>
    </xdr:to>
    <xdr:sp macro="" textlink="">
      <xdr:nvSpPr>
        <xdr:cNvPr id="151" name="楕円 150"/>
        <xdr:cNvSpPr/>
      </xdr:nvSpPr>
      <xdr:spPr>
        <a:xfrm>
          <a:off x="14744700" y="54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112849</xdr:rowOff>
    </xdr:from>
    <xdr:ext cx="469744" cy="259045"/>
    <xdr:sp macro="" textlink="">
      <xdr:nvSpPr>
        <xdr:cNvPr id="152" name="債務償還比率該当値テキスト"/>
        <xdr:cNvSpPr txBox="1"/>
      </xdr:nvSpPr>
      <xdr:spPr>
        <a:xfrm>
          <a:off x="14846300" y="534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67183</xdr:rowOff>
    </xdr:from>
    <xdr:to>
      <xdr:col>72</xdr:col>
      <xdr:colOff>123825</xdr:colOff>
      <xdr:row>27</xdr:row>
      <xdr:rowOff>168783</xdr:rowOff>
    </xdr:to>
    <xdr:sp macro="" textlink="">
      <xdr:nvSpPr>
        <xdr:cNvPr id="153" name="楕円 152"/>
        <xdr:cNvSpPr/>
      </xdr:nvSpPr>
      <xdr:spPr>
        <a:xfrm>
          <a:off x="14033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117983</xdr:rowOff>
    </xdr:from>
    <xdr:to>
      <xdr:col>76</xdr:col>
      <xdr:colOff>22225</xdr:colOff>
      <xdr:row>27</xdr:row>
      <xdr:rowOff>140772</xdr:rowOff>
    </xdr:to>
    <xdr:cxnSp macro="">
      <xdr:nvCxnSpPr>
        <xdr:cNvPr id="154" name="直線コネクタ 153"/>
        <xdr:cNvCxnSpPr/>
      </xdr:nvCxnSpPr>
      <xdr:spPr>
        <a:xfrm>
          <a:off x="14084300" y="5518658"/>
          <a:ext cx="711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53989</xdr:rowOff>
    </xdr:from>
    <xdr:to>
      <xdr:col>68</xdr:col>
      <xdr:colOff>123825</xdr:colOff>
      <xdr:row>27</xdr:row>
      <xdr:rowOff>155589</xdr:rowOff>
    </xdr:to>
    <xdr:sp macro="" textlink="">
      <xdr:nvSpPr>
        <xdr:cNvPr id="155" name="楕円 154"/>
        <xdr:cNvSpPr/>
      </xdr:nvSpPr>
      <xdr:spPr>
        <a:xfrm>
          <a:off x="13271500" y="54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104789</xdr:rowOff>
    </xdr:from>
    <xdr:to>
      <xdr:col>72</xdr:col>
      <xdr:colOff>73025</xdr:colOff>
      <xdr:row>27</xdr:row>
      <xdr:rowOff>117983</xdr:rowOff>
    </xdr:to>
    <xdr:cxnSp macro="">
      <xdr:nvCxnSpPr>
        <xdr:cNvPr id="156" name="直線コネクタ 155"/>
        <xdr:cNvCxnSpPr/>
      </xdr:nvCxnSpPr>
      <xdr:spPr>
        <a:xfrm>
          <a:off x="13322300" y="5505464"/>
          <a:ext cx="762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55668</xdr:rowOff>
    </xdr:from>
    <xdr:to>
      <xdr:col>64</xdr:col>
      <xdr:colOff>123825</xdr:colOff>
      <xdr:row>27</xdr:row>
      <xdr:rowOff>157268</xdr:rowOff>
    </xdr:to>
    <xdr:sp macro="" textlink="">
      <xdr:nvSpPr>
        <xdr:cNvPr id="157" name="楕円 156"/>
        <xdr:cNvSpPr/>
      </xdr:nvSpPr>
      <xdr:spPr>
        <a:xfrm>
          <a:off x="12509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104789</xdr:rowOff>
    </xdr:from>
    <xdr:to>
      <xdr:col>68</xdr:col>
      <xdr:colOff>73025</xdr:colOff>
      <xdr:row>27</xdr:row>
      <xdr:rowOff>106468</xdr:rowOff>
    </xdr:to>
    <xdr:cxnSp macro="">
      <xdr:nvCxnSpPr>
        <xdr:cNvPr id="158" name="直線コネクタ 157"/>
        <xdr:cNvCxnSpPr/>
      </xdr:nvCxnSpPr>
      <xdr:spPr>
        <a:xfrm flipV="1">
          <a:off x="12560300" y="5505464"/>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61186</xdr:rowOff>
    </xdr:from>
    <xdr:to>
      <xdr:col>60</xdr:col>
      <xdr:colOff>123825</xdr:colOff>
      <xdr:row>27</xdr:row>
      <xdr:rowOff>162786</xdr:rowOff>
    </xdr:to>
    <xdr:sp macro="" textlink="">
      <xdr:nvSpPr>
        <xdr:cNvPr id="159" name="楕円 158"/>
        <xdr:cNvSpPr/>
      </xdr:nvSpPr>
      <xdr:spPr>
        <a:xfrm>
          <a:off x="11747500" y="54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106468</xdr:rowOff>
    </xdr:from>
    <xdr:to>
      <xdr:col>64</xdr:col>
      <xdr:colOff>73025</xdr:colOff>
      <xdr:row>27</xdr:row>
      <xdr:rowOff>111986</xdr:rowOff>
    </xdr:to>
    <xdr:cxnSp macro="">
      <xdr:nvCxnSpPr>
        <xdr:cNvPr id="160" name="直線コネクタ 159"/>
        <xdr:cNvCxnSpPr/>
      </xdr:nvCxnSpPr>
      <xdr:spPr>
        <a:xfrm flipV="1">
          <a:off x="11798300" y="5507143"/>
          <a:ext cx="762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13860</xdr:rowOff>
    </xdr:from>
    <xdr:ext cx="469744" cy="259045"/>
    <xdr:sp macro="" textlink="">
      <xdr:nvSpPr>
        <xdr:cNvPr id="165" name="n_1mainValue債務償還比率"/>
        <xdr:cNvSpPr txBox="1"/>
      </xdr:nvSpPr>
      <xdr:spPr>
        <a:xfrm>
          <a:off x="13836727"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666</xdr:rowOff>
    </xdr:from>
    <xdr:ext cx="469744" cy="259045"/>
    <xdr:sp macro="" textlink="">
      <xdr:nvSpPr>
        <xdr:cNvPr id="166" name="n_2mainValue債務償還比率"/>
        <xdr:cNvSpPr txBox="1"/>
      </xdr:nvSpPr>
      <xdr:spPr>
        <a:xfrm>
          <a:off x="13087427" y="52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2345</xdr:rowOff>
    </xdr:from>
    <xdr:ext cx="469744" cy="259045"/>
    <xdr:sp macro="" textlink="">
      <xdr:nvSpPr>
        <xdr:cNvPr id="167" name="n_3mainValue債務償還比率"/>
        <xdr:cNvSpPr txBox="1"/>
      </xdr:nvSpPr>
      <xdr:spPr>
        <a:xfrm>
          <a:off x="12325427" y="52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7863</xdr:rowOff>
    </xdr:from>
    <xdr:ext cx="469744" cy="259045"/>
    <xdr:sp macro="" textlink="">
      <xdr:nvSpPr>
        <xdr:cNvPr id="168" name="n_4mainValue債務償還比率"/>
        <xdr:cNvSpPr txBox="1"/>
      </xdr:nvSpPr>
      <xdr:spPr>
        <a:xfrm>
          <a:off x="11563427" y="52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4" name="楕円 73"/>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152780</xdr:rowOff>
    </xdr:from>
    <xdr:ext cx="405111" cy="259045"/>
    <xdr:sp macro="" textlink="">
      <xdr:nvSpPr>
        <xdr:cNvPr id="75" name="【道路】&#10;有形固定資産減価償却率該当値テキスト"/>
        <xdr:cNvSpPr txBox="1"/>
      </xdr:nvSpPr>
      <xdr:spPr>
        <a:xfrm>
          <a:off x="4673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6" name="楕円 75"/>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9253</xdr:rowOff>
    </xdr:to>
    <xdr:cxnSp macro="">
      <xdr:nvCxnSpPr>
        <xdr:cNvPr id="77" name="直線コネクタ 76"/>
        <xdr:cNvCxnSpPr/>
      </xdr:nvCxnSpPr>
      <xdr:spPr>
        <a:xfrm>
          <a:off x="3797300" y="633167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159476</xdr:rowOff>
    </xdr:to>
    <xdr:cxnSp macro="">
      <xdr:nvCxnSpPr>
        <xdr:cNvPr id="79" name="直線コネクタ 78"/>
        <xdr:cNvCxnSpPr/>
      </xdr:nvCxnSpPr>
      <xdr:spPr>
        <a:xfrm>
          <a:off x="2908300" y="63071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61323</xdr:rowOff>
    </xdr:from>
    <xdr:to>
      <xdr:col>10</xdr:col>
      <xdr:colOff>165100</xdr:colOff>
      <xdr:row>36</xdr:row>
      <xdr:rowOff>162923</xdr:rowOff>
    </xdr:to>
    <xdr:sp macro="" textlink="">
      <xdr:nvSpPr>
        <xdr:cNvPr id="80" name="楕円 79"/>
        <xdr:cNvSpPr/>
      </xdr:nvSpPr>
      <xdr:spPr>
        <a:xfrm>
          <a:off x="1968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112123</xdr:rowOff>
    </xdr:from>
    <xdr:to>
      <xdr:col>15</xdr:col>
      <xdr:colOff>50800</xdr:colOff>
      <xdr:row>36</xdr:row>
      <xdr:rowOff>134983</xdr:rowOff>
    </xdr:to>
    <xdr:cxnSp macro="">
      <xdr:nvCxnSpPr>
        <xdr:cNvPr id="81" name="直線コネクタ 80"/>
        <xdr:cNvCxnSpPr/>
      </xdr:nvCxnSpPr>
      <xdr:spPr>
        <a:xfrm>
          <a:off x="2019300" y="62843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6" name="n_1mainValue【道路】&#10;有形固定資産減価償却率"/>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7" name="n_2main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8000</xdr:rowOff>
    </xdr:from>
    <xdr:ext cx="405111" cy="259045"/>
    <xdr:sp macro="" textlink="">
      <xdr:nvSpPr>
        <xdr:cNvPr id="88" name="n_3mainValue【道路】&#10;有形固定資産減価償却率"/>
        <xdr:cNvSpPr txBox="1"/>
      </xdr:nvSpPr>
      <xdr:spPr>
        <a:xfrm>
          <a:off x="1816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29248</xdr:rowOff>
    </xdr:from>
    <xdr:to>
      <xdr:col>55</xdr:col>
      <xdr:colOff>50800</xdr:colOff>
      <xdr:row>41</xdr:row>
      <xdr:rowOff>130848</xdr:rowOff>
    </xdr:to>
    <xdr:sp macro="" textlink="">
      <xdr:nvSpPr>
        <xdr:cNvPr id="128" name="楕円 127"/>
        <xdr:cNvSpPr/>
      </xdr:nvSpPr>
      <xdr:spPr>
        <a:xfrm>
          <a:off x="10426700" y="70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115625</xdr:rowOff>
    </xdr:from>
    <xdr:ext cx="469744" cy="259045"/>
    <xdr:sp macro="" textlink="">
      <xdr:nvSpPr>
        <xdr:cNvPr id="129" name="【道路】&#10;一人当たり延長該当値テキスト"/>
        <xdr:cNvSpPr txBox="1"/>
      </xdr:nvSpPr>
      <xdr:spPr>
        <a:xfrm>
          <a:off x="10515600" y="6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29553</xdr:rowOff>
    </xdr:from>
    <xdr:to>
      <xdr:col>50</xdr:col>
      <xdr:colOff>165100</xdr:colOff>
      <xdr:row>41</xdr:row>
      <xdr:rowOff>131153</xdr:rowOff>
    </xdr:to>
    <xdr:sp macro="" textlink="">
      <xdr:nvSpPr>
        <xdr:cNvPr id="130" name="楕円 129"/>
        <xdr:cNvSpPr/>
      </xdr:nvSpPr>
      <xdr:spPr>
        <a:xfrm>
          <a:off x="9588500" y="7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80048</xdr:rowOff>
    </xdr:from>
    <xdr:to>
      <xdr:col>55</xdr:col>
      <xdr:colOff>0</xdr:colOff>
      <xdr:row>41</xdr:row>
      <xdr:rowOff>80353</xdr:rowOff>
    </xdr:to>
    <xdr:cxnSp macro="">
      <xdr:nvCxnSpPr>
        <xdr:cNvPr id="131" name="直線コネクタ 130"/>
        <xdr:cNvCxnSpPr/>
      </xdr:nvCxnSpPr>
      <xdr:spPr>
        <a:xfrm flipV="1">
          <a:off x="9639300" y="7109498"/>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29019</xdr:rowOff>
    </xdr:from>
    <xdr:to>
      <xdr:col>46</xdr:col>
      <xdr:colOff>38100</xdr:colOff>
      <xdr:row>41</xdr:row>
      <xdr:rowOff>130619</xdr:rowOff>
    </xdr:to>
    <xdr:sp macro="" textlink="">
      <xdr:nvSpPr>
        <xdr:cNvPr id="132" name="楕円 131"/>
        <xdr:cNvSpPr/>
      </xdr:nvSpPr>
      <xdr:spPr>
        <a:xfrm>
          <a:off x="8699500" y="70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79819</xdr:rowOff>
    </xdr:from>
    <xdr:to>
      <xdr:col>50</xdr:col>
      <xdr:colOff>114300</xdr:colOff>
      <xdr:row>41</xdr:row>
      <xdr:rowOff>80353</xdr:rowOff>
    </xdr:to>
    <xdr:cxnSp macro="">
      <xdr:nvCxnSpPr>
        <xdr:cNvPr id="133" name="直線コネクタ 132"/>
        <xdr:cNvCxnSpPr/>
      </xdr:nvCxnSpPr>
      <xdr:spPr>
        <a:xfrm>
          <a:off x="8750300" y="710926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26695</xdr:rowOff>
    </xdr:from>
    <xdr:to>
      <xdr:col>41</xdr:col>
      <xdr:colOff>101600</xdr:colOff>
      <xdr:row>41</xdr:row>
      <xdr:rowOff>128295</xdr:rowOff>
    </xdr:to>
    <xdr:sp macro="" textlink="">
      <xdr:nvSpPr>
        <xdr:cNvPr id="134" name="楕円 133"/>
        <xdr:cNvSpPr/>
      </xdr:nvSpPr>
      <xdr:spPr>
        <a:xfrm>
          <a:off x="7810500" y="70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77495</xdr:rowOff>
    </xdr:from>
    <xdr:to>
      <xdr:col>45</xdr:col>
      <xdr:colOff>177800</xdr:colOff>
      <xdr:row>41</xdr:row>
      <xdr:rowOff>79819</xdr:rowOff>
    </xdr:to>
    <xdr:cxnSp macro="">
      <xdr:nvCxnSpPr>
        <xdr:cNvPr id="135" name="直線コネクタ 134"/>
        <xdr:cNvCxnSpPr/>
      </xdr:nvCxnSpPr>
      <xdr:spPr>
        <a:xfrm>
          <a:off x="7861300" y="710694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122280</xdr:rowOff>
    </xdr:from>
    <xdr:ext cx="469744" cy="259045"/>
    <xdr:sp macro="" textlink="">
      <xdr:nvSpPr>
        <xdr:cNvPr id="140" name="n_1mainValue【道路】&#10;一人当たり延長"/>
        <xdr:cNvSpPr txBox="1"/>
      </xdr:nvSpPr>
      <xdr:spPr>
        <a:xfrm>
          <a:off x="9391727" y="71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121746</xdr:rowOff>
    </xdr:from>
    <xdr:ext cx="469744" cy="259045"/>
    <xdr:sp macro="" textlink="">
      <xdr:nvSpPr>
        <xdr:cNvPr id="141" name="n_2mainValue【道路】&#10;一人当たり延長"/>
        <xdr:cNvSpPr txBox="1"/>
      </xdr:nvSpPr>
      <xdr:spPr>
        <a:xfrm>
          <a:off x="8515427" y="71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119422</xdr:rowOff>
    </xdr:from>
    <xdr:ext cx="469744" cy="259045"/>
    <xdr:sp macro="" textlink="">
      <xdr:nvSpPr>
        <xdr:cNvPr id="142" name="n_3mainValue【道路】&#10;一人当たり延長"/>
        <xdr:cNvSpPr txBox="1"/>
      </xdr:nvSpPr>
      <xdr:spPr>
        <a:xfrm>
          <a:off x="7626427" y="71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4" name="楕円 183"/>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5" name="【橋りょう・トンネル】&#10;有形固定資産減価償却率該当値テキスト"/>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6" name="楕円 185"/>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13063</xdr:rowOff>
    </xdr:to>
    <xdr:cxnSp macro="">
      <xdr:nvCxnSpPr>
        <xdr:cNvPr id="187" name="直線コネクタ 186"/>
        <xdr:cNvCxnSpPr/>
      </xdr:nvCxnSpPr>
      <xdr:spPr>
        <a:xfrm>
          <a:off x="3797300" y="102755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8" name="楕円 187"/>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160020</xdr:rowOff>
    </xdr:to>
    <xdr:cxnSp macro="">
      <xdr:nvCxnSpPr>
        <xdr:cNvPr id="189" name="直線コネクタ 188"/>
        <xdr:cNvCxnSpPr/>
      </xdr:nvCxnSpPr>
      <xdr:spPr>
        <a:xfrm>
          <a:off x="2908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0" name="楕円 189"/>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132262</xdr:rowOff>
    </xdr:to>
    <xdr:cxnSp macro="">
      <xdr:nvCxnSpPr>
        <xdr:cNvPr id="191" name="直線コネクタ 190"/>
        <xdr:cNvCxnSpPr/>
      </xdr:nvCxnSpPr>
      <xdr:spPr>
        <a:xfrm>
          <a:off x="2019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96"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197" name="n_2mainValue【橋りょう・トンネル】&#10;有形固定資産減価償却率"/>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98" name="n_3mainValue【橋りょう・トンネル】&#10;有形固定資産減価償却率"/>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130099</xdr:rowOff>
    </xdr:from>
    <xdr:to>
      <xdr:col>55</xdr:col>
      <xdr:colOff>50800</xdr:colOff>
      <xdr:row>64</xdr:row>
      <xdr:rowOff>60249</xdr:rowOff>
    </xdr:to>
    <xdr:sp macro="" textlink="">
      <xdr:nvSpPr>
        <xdr:cNvPr id="238" name="楕円 237"/>
        <xdr:cNvSpPr/>
      </xdr:nvSpPr>
      <xdr:spPr>
        <a:xfrm>
          <a:off x="10426700" y="109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45026</xdr:rowOff>
    </xdr:from>
    <xdr:ext cx="534377" cy="259045"/>
    <xdr:sp macro="" textlink="">
      <xdr:nvSpPr>
        <xdr:cNvPr id="239" name="【橋りょう・トンネル】&#10;一人当たり有形固定資産（償却資産）額該当値テキスト"/>
        <xdr:cNvSpPr txBox="1"/>
      </xdr:nvSpPr>
      <xdr:spPr>
        <a:xfrm>
          <a:off x="10515600" y="108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130189</xdr:rowOff>
    </xdr:from>
    <xdr:to>
      <xdr:col>50</xdr:col>
      <xdr:colOff>165100</xdr:colOff>
      <xdr:row>64</xdr:row>
      <xdr:rowOff>60339</xdr:rowOff>
    </xdr:to>
    <xdr:sp macro="" textlink="">
      <xdr:nvSpPr>
        <xdr:cNvPr id="240" name="楕円 239"/>
        <xdr:cNvSpPr/>
      </xdr:nvSpPr>
      <xdr:spPr>
        <a:xfrm>
          <a:off x="9588500" y="109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9449</xdr:rowOff>
    </xdr:from>
    <xdr:to>
      <xdr:col>55</xdr:col>
      <xdr:colOff>0</xdr:colOff>
      <xdr:row>64</xdr:row>
      <xdr:rowOff>9539</xdr:rowOff>
    </xdr:to>
    <xdr:cxnSp macro="">
      <xdr:nvCxnSpPr>
        <xdr:cNvPr id="241" name="直線コネクタ 240"/>
        <xdr:cNvCxnSpPr/>
      </xdr:nvCxnSpPr>
      <xdr:spPr>
        <a:xfrm flipV="1">
          <a:off x="9639300" y="10982249"/>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129929</xdr:rowOff>
    </xdr:from>
    <xdr:to>
      <xdr:col>46</xdr:col>
      <xdr:colOff>38100</xdr:colOff>
      <xdr:row>64</xdr:row>
      <xdr:rowOff>60079</xdr:rowOff>
    </xdr:to>
    <xdr:sp macro="" textlink="">
      <xdr:nvSpPr>
        <xdr:cNvPr id="242" name="楕円 241"/>
        <xdr:cNvSpPr/>
      </xdr:nvSpPr>
      <xdr:spPr>
        <a:xfrm>
          <a:off x="8699500" y="109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9279</xdr:rowOff>
    </xdr:from>
    <xdr:to>
      <xdr:col>50</xdr:col>
      <xdr:colOff>114300</xdr:colOff>
      <xdr:row>64</xdr:row>
      <xdr:rowOff>9539</xdr:rowOff>
    </xdr:to>
    <xdr:cxnSp macro="">
      <xdr:nvCxnSpPr>
        <xdr:cNvPr id="243" name="直線コネクタ 242"/>
        <xdr:cNvCxnSpPr/>
      </xdr:nvCxnSpPr>
      <xdr:spPr>
        <a:xfrm>
          <a:off x="8750300" y="1098207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129654</xdr:rowOff>
    </xdr:from>
    <xdr:to>
      <xdr:col>41</xdr:col>
      <xdr:colOff>101600</xdr:colOff>
      <xdr:row>64</xdr:row>
      <xdr:rowOff>59804</xdr:rowOff>
    </xdr:to>
    <xdr:sp macro="" textlink="">
      <xdr:nvSpPr>
        <xdr:cNvPr id="244" name="楕円 243"/>
        <xdr:cNvSpPr/>
      </xdr:nvSpPr>
      <xdr:spPr>
        <a:xfrm>
          <a:off x="7810500" y="109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9004</xdr:rowOff>
    </xdr:from>
    <xdr:to>
      <xdr:col>45</xdr:col>
      <xdr:colOff>177800</xdr:colOff>
      <xdr:row>64</xdr:row>
      <xdr:rowOff>9279</xdr:rowOff>
    </xdr:to>
    <xdr:cxnSp macro="">
      <xdr:nvCxnSpPr>
        <xdr:cNvPr id="245" name="直線コネクタ 244"/>
        <xdr:cNvCxnSpPr/>
      </xdr:nvCxnSpPr>
      <xdr:spPr>
        <a:xfrm>
          <a:off x="7861300" y="1098180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51466</xdr:rowOff>
    </xdr:from>
    <xdr:ext cx="534377" cy="259045"/>
    <xdr:sp macro="" textlink="">
      <xdr:nvSpPr>
        <xdr:cNvPr id="250" name="n_1mainValue【橋りょう・トンネル】&#10;一人当たり有形固定資産（償却資産）額"/>
        <xdr:cNvSpPr txBox="1"/>
      </xdr:nvSpPr>
      <xdr:spPr>
        <a:xfrm>
          <a:off x="9359411" y="11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51206</xdr:rowOff>
    </xdr:from>
    <xdr:ext cx="534377" cy="259045"/>
    <xdr:sp macro="" textlink="">
      <xdr:nvSpPr>
        <xdr:cNvPr id="251" name="n_2mainValue【橋りょう・トンネル】&#10;一人当たり有形固定資産（償却資産）額"/>
        <xdr:cNvSpPr txBox="1"/>
      </xdr:nvSpPr>
      <xdr:spPr>
        <a:xfrm>
          <a:off x="8483111" y="110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50931</xdr:rowOff>
    </xdr:from>
    <xdr:ext cx="534377" cy="259045"/>
    <xdr:sp macro="" textlink="">
      <xdr:nvSpPr>
        <xdr:cNvPr id="252" name="n_3mainValue【橋りょう・トンネル】&#10;一人当たり有形固定資産（償却資産）額"/>
        <xdr:cNvSpPr txBox="1"/>
      </xdr:nvSpPr>
      <xdr:spPr>
        <a:xfrm>
          <a:off x="7594111" y="1102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293" name="楕円 292"/>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294" name="【公営住宅】&#10;有形固定資産減価償却率該当値テキスト"/>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57786</xdr:rowOff>
    </xdr:from>
    <xdr:to>
      <xdr:col>20</xdr:col>
      <xdr:colOff>38100</xdr:colOff>
      <xdr:row>84</xdr:row>
      <xdr:rowOff>159386</xdr:rowOff>
    </xdr:to>
    <xdr:sp macro="" textlink="">
      <xdr:nvSpPr>
        <xdr:cNvPr id="295" name="楕円 294"/>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108586</xdr:rowOff>
    </xdr:to>
    <xdr:cxnSp macro="">
      <xdr:nvCxnSpPr>
        <xdr:cNvPr id="296" name="直線コネクタ 295"/>
        <xdr:cNvCxnSpPr/>
      </xdr:nvCxnSpPr>
      <xdr:spPr>
        <a:xfrm flipV="1">
          <a:off x="3797300" y="144837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297" name="楕円 296"/>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108586</xdr:rowOff>
    </xdr:from>
    <xdr:to>
      <xdr:col>19</xdr:col>
      <xdr:colOff>177800</xdr:colOff>
      <xdr:row>84</xdr:row>
      <xdr:rowOff>150495</xdr:rowOff>
    </xdr:to>
    <xdr:cxnSp macro="">
      <xdr:nvCxnSpPr>
        <xdr:cNvPr id="298" name="直線コネクタ 297"/>
        <xdr:cNvCxnSpPr/>
      </xdr:nvCxnSpPr>
      <xdr:spPr>
        <a:xfrm flipV="1">
          <a:off x="2908300" y="14510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299" name="楕円 298"/>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85</xdr:row>
      <xdr:rowOff>24764</xdr:rowOff>
    </xdr:to>
    <xdr:cxnSp macro="">
      <xdr:nvCxnSpPr>
        <xdr:cNvPr id="300" name="直線コネクタ 299"/>
        <xdr:cNvCxnSpPr/>
      </xdr:nvCxnSpPr>
      <xdr:spPr>
        <a:xfrm flipV="1">
          <a:off x="2019300" y="145522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150513</xdr:rowOff>
    </xdr:from>
    <xdr:ext cx="405111" cy="259045"/>
    <xdr:sp macro="" textlink="">
      <xdr:nvSpPr>
        <xdr:cNvPr id="305" name="n_1mainValue【公営住宅】&#10;有形固定資産減価償却率"/>
        <xdr:cNvSpPr txBox="1"/>
      </xdr:nvSpPr>
      <xdr:spPr>
        <a:xfrm>
          <a:off x="3582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06" name="n_2mainValue【公営住宅】&#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07" name="n_3mainValue【公営住宅】&#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47" name="楕円 346"/>
        <xdr:cNvSpPr/>
      </xdr:nvSpPr>
      <xdr:spPr>
        <a:xfrm>
          <a:off x="104267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48" name="【公営住宅】&#10;一人当たり面積該当値テキスト"/>
        <xdr:cNvSpPr txBox="1"/>
      </xdr:nvSpPr>
      <xdr:spPr>
        <a:xfrm>
          <a:off x="10515600" y="1467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349" name="楕円 348"/>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62485</xdr:rowOff>
    </xdr:from>
    <xdr:to>
      <xdr:col>55</xdr:col>
      <xdr:colOff>0</xdr:colOff>
      <xdr:row>86</xdr:row>
      <xdr:rowOff>62485</xdr:rowOff>
    </xdr:to>
    <xdr:cxnSp macro="">
      <xdr:nvCxnSpPr>
        <xdr:cNvPr id="350" name="直線コネクタ 349"/>
        <xdr:cNvCxnSpPr/>
      </xdr:nvCxnSpPr>
      <xdr:spPr>
        <a:xfrm>
          <a:off x="9639300" y="1480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11685</xdr:rowOff>
    </xdr:from>
    <xdr:to>
      <xdr:col>46</xdr:col>
      <xdr:colOff>38100</xdr:colOff>
      <xdr:row>86</xdr:row>
      <xdr:rowOff>113285</xdr:rowOff>
    </xdr:to>
    <xdr:sp macro="" textlink="">
      <xdr:nvSpPr>
        <xdr:cNvPr id="351" name="楕円 350"/>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62485</xdr:rowOff>
    </xdr:to>
    <xdr:cxnSp macro="">
      <xdr:nvCxnSpPr>
        <xdr:cNvPr id="352" name="直線コネクタ 351"/>
        <xdr:cNvCxnSpPr/>
      </xdr:nvCxnSpPr>
      <xdr:spPr>
        <a:xfrm>
          <a:off x="8750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11685</xdr:rowOff>
    </xdr:from>
    <xdr:to>
      <xdr:col>41</xdr:col>
      <xdr:colOff>101600</xdr:colOff>
      <xdr:row>86</xdr:row>
      <xdr:rowOff>113285</xdr:rowOff>
    </xdr:to>
    <xdr:sp macro="" textlink="">
      <xdr:nvSpPr>
        <xdr:cNvPr id="353" name="楕円 352"/>
        <xdr:cNvSpPr/>
      </xdr:nvSpPr>
      <xdr:spPr>
        <a:xfrm>
          <a:off x="7810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62485</xdr:rowOff>
    </xdr:from>
    <xdr:to>
      <xdr:col>45</xdr:col>
      <xdr:colOff>177800</xdr:colOff>
      <xdr:row>86</xdr:row>
      <xdr:rowOff>62485</xdr:rowOff>
    </xdr:to>
    <xdr:cxnSp macro="">
      <xdr:nvCxnSpPr>
        <xdr:cNvPr id="354" name="直線コネクタ 353"/>
        <xdr:cNvCxnSpPr/>
      </xdr:nvCxnSpPr>
      <xdr:spPr>
        <a:xfrm>
          <a:off x="7861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104412</xdr:rowOff>
    </xdr:from>
    <xdr:ext cx="469744" cy="259045"/>
    <xdr:sp macro="" textlink="">
      <xdr:nvSpPr>
        <xdr:cNvPr id="359" name="n_1mainValue【公営住宅】&#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360" name="n_2mainValue【公営住宅】&#10;一人当たり面積"/>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104412</xdr:rowOff>
    </xdr:from>
    <xdr:ext cx="469744" cy="259045"/>
    <xdr:sp macro="" textlink="">
      <xdr:nvSpPr>
        <xdr:cNvPr id="361" name="n_3mainValue【公営住宅】&#10;一人当たり面積"/>
        <xdr:cNvSpPr txBox="1"/>
      </xdr:nvSpPr>
      <xdr:spPr>
        <a:xfrm>
          <a:off x="7626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19" name="楕円 418"/>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20" name="【認定こども園・幼稚園・保育所】&#10;有形固定資産減価償却率該当値テキスト"/>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421" name="楕円 420"/>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38</xdr:row>
      <xdr:rowOff>82731</xdr:rowOff>
    </xdr:to>
    <xdr:cxnSp macro="">
      <xdr:nvCxnSpPr>
        <xdr:cNvPr id="422" name="直線コネクタ 421"/>
        <xdr:cNvCxnSpPr/>
      </xdr:nvCxnSpPr>
      <xdr:spPr>
        <a:xfrm flipV="1">
          <a:off x="15481300" y="6204313"/>
          <a:ext cx="8382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3" name="楕円 422"/>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87630</xdr:rowOff>
    </xdr:to>
    <xdr:cxnSp macro="">
      <xdr:nvCxnSpPr>
        <xdr:cNvPr id="424" name="直線コネクタ 423"/>
        <xdr:cNvCxnSpPr/>
      </xdr:nvCxnSpPr>
      <xdr:spPr>
        <a:xfrm flipV="1">
          <a:off x="14592300" y="65978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425" name="楕円 424"/>
        <xdr:cNvSpPr/>
      </xdr:nvSpPr>
      <xdr:spPr>
        <a:xfrm>
          <a:off x="1365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38</xdr:row>
      <xdr:rowOff>87630</xdr:rowOff>
    </xdr:to>
    <xdr:cxnSp macro="">
      <xdr:nvCxnSpPr>
        <xdr:cNvPr id="426" name="直線コネクタ 425"/>
        <xdr:cNvCxnSpPr/>
      </xdr:nvCxnSpPr>
      <xdr:spPr>
        <a:xfrm>
          <a:off x="13703300" y="65668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150058</xdr:rowOff>
    </xdr:from>
    <xdr:ext cx="405111" cy="259045"/>
    <xdr:sp macro="" textlink="">
      <xdr:nvSpPr>
        <xdr:cNvPr id="431" name="n_1main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32"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119034</xdr:rowOff>
    </xdr:from>
    <xdr:ext cx="405111" cy="259045"/>
    <xdr:sp macro="" textlink="">
      <xdr:nvSpPr>
        <xdr:cNvPr id="433" name="n_3mainValue【認定こども園・幼稚園・保育所】&#10;有形固定資産減価償却率"/>
        <xdr:cNvSpPr txBox="1"/>
      </xdr:nvSpPr>
      <xdr:spPr>
        <a:xfrm>
          <a:off x="13500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71" name="楕円 470"/>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72"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473" name="楕円 472"/>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32766</xdr:rowOff>
    </xdr:to>
    <xdr:cxnSp macro="">
      <xdr:nvCxnSpPr>
        <xdr:cNvPr id="474" name="直線コネクタ 473"/>
        <xdr:cNvCxnSpPr/>
      </xdr:nvCxnSpPr>
      <xdr:spPr>
        <a:xfrm>
          <a:off x="21323300" y="7057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475" name="楕円 474"/>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476" name="直線コネクタ 475"/>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477" name="楕円 476"/>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28194</xdr:rowOff>
    </xdr:to>
    <xdr:cxnSp macro="">
      <xdr:nvCxnSpPr>
        <xdr:cNvPr id="478" name="直線コネクタ 477"/>
        <xdr:cNvCxnSpPr/>
      </xdr:nvCxnSpPr>
      <xdr:spPr>
        <a:xfrm>
          <a:off x="19545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483"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484"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485" name="n_3mainValue【認定こども園・幼稚園・保育所】&#10;一人当たり面積"/>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24" name="楕円 523"/>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525" name="【学校施設】&#10;有形固定資産減価償却率該当値テキスト"/>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68072</xdr:rowOff>
    </xdr:from>
    <xdr:to>
      <xdr:col>81</xdr:col>
      <xdr:colOff>101600</xdr:colOff>
      <xdr:row>59</xdr:row>
      <xdr:rowOff>169672</xdr:rowOff>
    </xdr:to>
    <xdr:sp macro="" textlink="">
      <xdr:nvSpPr>
        <xdr:cNvPr id="526" name="楕円 525"/>
        <xdr:cNvSpPr/>
      </xdr:nvSpPr>
      <xdr:spPr>
        <a:xfrm>
          <a:off x="15430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118872</xdr:rowOff>
    </xdr:to>
    <xdr:cxnSp macro="">
      <xdr:nvCxnSpPr>
        <xdr:cNvPr id="527" name="直線コネクタ 526"/>
        <xdr:cNvCxnSpPr/>
      </xdr:nvCxnSpPr>
      <xdr:spPr>
        <a:xfrm flipV="1">
          <a:off x="15481300" y="102298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528" name="楕円 527"/>
        <xdr:cNvSpPr/>
      </xdr:nvSpPr>
      <xdr:spPr>
        <a:xfrm>
          <a:off x="14541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118872</xdr:rowOff>
    </xdr:from>
    <xdr:to>
      <xdr:col>81</xdr:col>
      <xdr:colOff>50800</xdr:colOff>
      <xdr:row>59</xdr:row>
      <xdr:rowOff>130302</xdr:rowOff>
    </xdr:to>
    <xdr:cxnSp macro="">
      <xdr:nvCxnSpPr>
        <xdr:cNvPr id="529" name="直線コネクタ 528"/>
        <xdr:cNvCxnSpPr/>
      </xdr:nvCxnSpPr>
      <xdr:spPr>
        <a:xfrm flipV="1">
          <a:off x="14592300" y="102344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30" name="楕円 529"/>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130302</xdr:rowOff>
    </xdr:from>
    <xdr:to>
      <xdr:col>76</xdr:col>
      <xdr:colOff>114300</xdr:colOff>
      <xdr:row>60</xdr:row>
      <xdr:rowOff>0</xdr:rowOff>
    </xdr:to>
    <xdr:cxnSp macro="">
      <xdr:nvCxnSpPr>
        <xdr:cNvPr id="531" name="直線コネクタ 530"/>
        <xdr:cNvCxnSpPr/>
      </xdr:nvCxnSpPr>
      <xdr:spPr>
        <a:xfrm flipV="1">
          <a:off x="13703300" y="10245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160799</xdr:rowOff>
    </xdr:from>
    <xdr:ext cx="405111" cy="259045"/>
    <xdr:sp macro="" textlink="">
      <xdr:nvSpPr>
        <xdr:cNvPr id="536" name="n_1mainValue【学校施設】&#10;有形固定資産減価償却率"/>
        <xdr:cNvSpPr txBox="1"/>
      </xdr:nvSpPr>
      <xdr:spPr>
        <a:xfrm>
          <a:off x="15266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537" name="n_2mainValue【学校施設】&#10;有形固定資産減価償却率"/>
        <xdr:cNvSpPr txBox="1"/>
      </xdr:nvSpPr>
      <xdr:spPr>
        <a:xfrm>
          <a:off x="14389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38" name="n_3main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12827</xdr:rowOff>
    </xdr:from>
    <xdr:to>
      <xdr:col>116</xdr:col>
      <xdr:colOff>114300</xdr:colOff>
      <xdr:row>63</xdr:row>
      <xdr:rowOff>114427</xdr:rowOff>
    </xdr:to>
    <xdr:sp macro="" textlink="">
      <xdr:nvSpPr>
        <xdr:cNvPr id="578" name="楕円 577"/>
        <xdr:cNvSpPr/>
      </xdr:nvSpPr>
      <xdr:spPr>
        <a:xfrm>
          <a:off x="221107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99204</xdr:rowOff>
    </xdr:from>
    <xdr:ext cx="469744" cy="259045"/>
    <xdr:sp macro="" textlink="">
      <xdr:nvSpPr>
        <xdr:cNvPr id="579" name="【学校施設】&#10;一人当たり面積該当値テキスト"/>
        <xdr:cNvSpPr txBox="1"/>
      </xdr:nvSpPr>
      <xdr:spPr>
        <a:xfrm>
          <a:off x="22199600" y="107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xdr:rowOff>
    </xdr:from>
    <xdr:to>
      <xdr:col>112</xdr:col>
      <xdr:colOff>38100</xdr:colOff>
      <xdr:row>63</xdr:row>
      <xdr:rowOff>114046</xdr:rowOff>
    </xdr:to>
    <xdr:sp macro="" textlink="">
      <xdr:nvSpPr>
        <xdr:cNvPr id="580" name="楕円 579"/>
        <xdr:cNvSpPr/>
      </xdr:nvSpPr>
      <xdr:spPr>
        <a:xfrm>
          <a:off x="21272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63246</xdr:rowOff>
    </xdr:from>
    <xdr:to>
      <xdr:col>116</xdr:col>
      <xdr:colOff>63500</xdr:colOff>
      <xdr:row>63</xdr:row>
      <xdr:rowOff>63627</xdr:rowOff>
    </xdr:to>
    <xdr:cxnSp macro="">
      <xdr:nvCxnSpPr>
        <xdr:cNvPr id="581" name="直線コネクタ 580"/>
        <xdr:cNvCxnSpPr/>
      </xdr:nvCxnSpPr>
      <xdr:spPr>
        <a:xfrm>
          <a:off x="21323300" y="1086459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11874</xdr:rowOff>
    </xdr:from>
    <xdr:to>
      <xdr:col>107</xdr:col>
      <xdr:colOff>101600</xdr:colOff>
      <xdr:row>63</xdr:row>
      <xdr:rowOff>113474</xdr:rowOff>
    </xdr:to>
    <xdr:sp macro="" textlink="">
      <xdr:nvSpPr>
        <xdr:cNvPr id="582" name="楕円 581"/>
        <xdr:cNvSpPr/>
      </xdr:nvSpPr>
      <xdr:spPr>
        <a:xfrm>
          <a:off x="20383500" y="108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62674</xdr:rowOff>
    </xdr:from>
    <xdr:to>
      <xdr:col>111</xdr:col>
      <xdr:colOff>177800</xdr:colOff>
      <xdr:row>63</xdr:row>
      <xdr:rowOff>63246</xdr:rowOff>
    </xdr:to>
    <xdr:cxnSp macro="">
      <xdr:nvCxnSpPr>
        <xdr:cNvPr id="583" name="直線コネクタ 582"/>
        <xdr:cNvCxnSpPr/>
      </xdr:nvCxnSpPr>
      <xdr:spPr>
        <a:xfrm>
          <a:off x="20434300" y="108640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11113</xdr:rowOff>
    </xdr:from>
    <xdr:to>
      <xdr:col>102</xdr:col>
      <xdr:colOff>165100</xdr:colOff>
      <xdr:row>63</xdr:row>
      <xdr:rowOff>112713</xdr:rowOff>
    </xdr:to>
    <xdr:sp macro="" textlink="">
      <xdr:nvSpPr>
        <xdr:cNvPr id="584" name="楕円 583"/>
        <xdr:cNvSpPr/>
      </xdr:nvSpPr>
      <xdr:spPr>
        <a:xfrm>
          <a:off x="19494500" y="108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61913</xdr:rowOff>
    </xdr:from>
    <xdr:to>
      <xdr:col>107</xdr:col>
      <xdr:colOff>50800</xdr:colOff>
      <xdr:row>63</xdr:row>
      <xdr:rowOff>62674</xdr:rowOff>
    </xdr:to>
    <xdr:cxnSp macro="">
      <xdr:nvCxnSpPr>
        <xdr:cNvPr id="585" name="直線コネクタ 584"/>
        <xdr:cNvCxnSpPr/>
      </xdr:nvCxnSpPr>
      <xdr:spPr>
        <a:xfrm>
          <a:off x="19545300" y="1086326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105173</xdr:rowOff>
    </xdr:from>
    <xdr:ext cx="469744" cy="259045"/>
    <xdr:sp macro="" textlink="">
      <xdr:nvSpPr>
        <xdr:cNvPr id="590" name="n_1mainValue【学校施設】&#10;一人当たり面積"/>
        <xdr:cNvSpPr txBox="1"/>
      </xdr:nvSpPr>
      <xdr:spPr>
        <a:xfrm>
          <a:off x="210757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104601</xdr:rowOff>
    </xdr:from>
    <xdr:ext cx="469744" cy="259045"/>
    <xdr:sp macro="" textlink="">
      <xdr:nvSpPr>
        <xdr:cNvPr id="591" name="n_2mainValue【学校施設】&#10;一人当たり面積"/>
        <xdr:cNvSpPr txBox="1"/>
      </xdr:nvSpPr>
      <xdr:spPr>
        <a:xfrm>
          <a:off x="20199427" y="109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103840</xdr:rowOff>
    </xdr:from>
    <xdr:ext cx="469744" cy="259045"/>
    <xdr:sp macro="" textlink="">
      <xdr:nvSpPr>
        <xdr:cNvPr id="592" name="n_3mainValue【学校施設】&#10;一人当たり面積"/>
        <xdr:cNvSpPr txBox="1"/>
      </xdr:nvSpPr>
      <xdr:spPr>
        <a:xfrm>
          <a:off x="19310427" y="109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3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50" name="楕円 649"/>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651" name="【公民館】&#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652" name="楕円 651"/>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162742</xdr:rowOff>
    </xdr:to>
    <xdr:cxnSp macro="">
      <xdr:nvCxnSpPr>
        <xdr:cNvPr id="653" name="直線コネクタ 652"/>
        <xdr:cNvCxnSpPr/>
      </xdr:nvCxnSpPr>
      <xdr:spPr>
        <a:xfrm flipV="1">
          <a:off x="15481300" y="1791843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54" name="楕円 653"/>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7620</xdr:rowOff>
    </xdr:to>
    <xdr:cxnSp macro="">
      <xdr:nvCxnSpPr>
        <xdr:cNvPr id="655" name="直線コネクタ 654"/>
        <xdr:cNvCxnSpPr/>
      </xdr:nvCxnSpPr>
      <xdr:spPr>
        <a:xfrm flipV="1">
          <a:off x="14592300" y="179935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56" name="楕円 655"/>
        <xdr:cNvSpPr/>
      </xdr:nvSpPr>
      <xdr:spPr>
        <a:xfrm>
          <a:off x="1365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7620</xdr:rowOff>
    </xdr:to>
    <xdr:cxnSp macro="">
      <xdr:nvCxnSpPr>
        <xdr:cNvPr id="657" name="直線コネクタ 656"/>
        <xdr:cNvCxnSpPr/>
      </xdr:nvCxnSpPr>
      <xdr:spPr>
        <a:xfrm>
          <a:off x="13703300" y="1800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58"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59"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60"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58619</xdr:rowOff>
    </xdr:from>
    <xdr:ext cx="405111" cy="259045"/>
    <xdr:sp macro="" textlink="">
      <xdr:nvSpPr>
        <xdr:cNvPr id="662" name="n_1main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63" name="n_2mainValue【公民館】&#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64" name="n_3mainValue【公民館】&#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5"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706" name="楕円 705"/>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28683</xdr:rowOff>
    </xdr:from>
    <xdr:ext cx="469744" cy="259045"/>
    <xdr:sp macro="" textlink="">
      <xdr:nvSpPr>
        <xdr:cNvPr id="707" name="【公民館】&#10;一人当たり面積該当値テキスト"/>
        <xdr:cNvSpPr txBox="1"/>
      </xdr:nvSpPr>
      <xdr:spPr>
        <a:xfrm>
          <a:off x="22199600" y="18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708" name="楕円 707"/>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72934</xdr:rowOff>
    </xdr:to>
    <xdr:cxnSp macro="">
      <xdr:nvCxnSpPr>
        <xdr:cNvPr id="709" name="直線コネクタ 708"/>
        <xdr:cNvCxnSpPr/>
      </xdr:nvCxnSpPr>
      <xdr:spPr>
        <a:xfrm flipV="1">
          <a:off x="21323300" y="182303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楕円 709"/>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92529</xdr:rowOff>
    </xdr:to>
    <xdr:cxnSp macro="">
      <xdr:nvCxnSpPr>
        <xdr:cNvPr id="711" name="直線コネクタ 710"/>
        <xdr:cNvCxnSpPr/>
      </xdr:nvCxnSpPr>
      <xdr:spPr>
        <a:xfrm flipV="1">
          <a:off x="20434300" y="18246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712" name="楕円 711"/>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69669</xdr:rowOff>
    </xdr:from>
    <xdr:to>
      <xdr:col>107</xdr:col>
      <xdr:colOff>50800</xdr:colOff>
      <xdr:row>106</xdr:row>
      <xdr:rowOff>92529</xdr:rowOff>
    </xdr:to>
    <xdr:cxnSp macro="">
      <xdr:nvCxnSpPr>
        <xdr:cNvPr id="713" name="直線コネクタ 712"/>
        <xdr:cNvCxnSpPr/>
      </xdr:nvCxnSpPr>
      <xdr:spPr>
        <a:xfrm>
          <a:off x="19545300" y="182433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714"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15"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16"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718" name="n_1mainValue【公民館】&#10;一人当たり面積"/>
        <xdr:cNvSpPr txBox="1"/>
      </xdr:nvSpPr>
      <xdr:spPr>
        <a:xfrm>
          <a:off x="210757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719" name="n_2mainValue【公民館】&#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136996</xdr:rowOff>
    </xdr:from>
    <xdr:ext cx="469744" cy="259045"/>
    <xdr:sp macro="" textlink="">
      <xdr:nvSpPr>
        <xdr:cNvPr id="720" name="n_3mainValue【公民館】&#10;一人当たり面積"/>
        <xdr:cNvSpPr txBox="1"/>
      </xdr:nvSpPr>
      <xdr:spPr>
        <a:xfrm>
          <a:off x="19310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有形固定資産減価償却率は概ね類似団体平均より低い水準となっているが、公営住宅及び学校施設については上回っている。</a:t>
          </a:r>
          <a:endParaRPr lang="ja-JP" altLang="ja-JP" sz="1400">
            <a:effectLst/>
          </a:endParaRPr>
        </a:p>
        <a:p>
          <a:r>
            <a:rPr kumimoji="1" lang="ja-JP" altLang="ja-JP" sz="1100">
              <a:solidFill>
                <a:schemeClr val="dk1"/>
              </a:solidFill>
              <a:effectLst/>
              <a:latin typeface="+mn-lt"/>
              <a:ea typeface="+mn-ea"/>
              <a:cs typeface="+mn-cs"/>
            </a:rPr>
            <a:t>特に公営住宅については高い水準にあるが、平成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年度に見直した市営住宅長寿命化計画に基づく老朽化対策に取り組んでおり、改善傾向にある。</a:t>
          </a:r>
          <a:endParaRPr lang="ja-JP" altLang="ja-JP" sz="1400">
            <a:effectLst/>
          </a:endParaRPr>
        </a:p>
        <a:p>
          <a:r>
            <a:rPr kumimoji="1" lang="ja-JP" altLang="ja-JP" sz="1100">
              <a:solidFill>
                <a:schemeClr val="dk1"/>
              </a:solidFill>
              <a:effectLst/>
              <a:latin typeface="+mn-lt"/>
              <a:ea typeface="+mn-ea"/>
              <a:cs typeface="+mn-cs"/>
            </a:rPr>
            <a:t>学校施設についても、老朽化対策により改善傾向にあるが、一人当たり面積が類似団体平均より低い水準にあり、児童・生徒数の増加にも対応できるよう、老朽化対策だけでなく増築等についても留意する必要がある。</a:t>
          </a:r>
          <a:endParaRPr lang="ja-JP" altLang="ja-JP" sz="1400">
            <a:effectLst/>
          </a:endParaRPr>
        </a:p>
        <a:p>
          <a:r>
            <a:rPr kumimoji="1" lang="ja-JP" altLang="ja-JP" sz="1100">
              <a:solidFill>
                <a:schemeClr val="dk1"/>
              </a:solidFill>
              <a:effectLst/>
              <a:latin typeface="+mn-lt"/>
              <a:ea typeface="+mn-ea"/>
              <a:cs typeface="+mn-cs"/>
            </a:rPr>
            <a:t>道路については、比較的新しく造られたものが多いこと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から有形固定資産減価償却率は低い水準にあるが、緩やかに上昇しており、維持管理経費の増加に留意しつつ、計画的な老朽化対策を行っていく必要がある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なお、認定こども園・幼稚園・保育所の</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mn-lt"/>
              <a:ea typeface="+mn-ea"/>
              <a:cs typeface="+mn-cs"/>
            </a:rPr>
            <a:t>下降の要因は、</a:t>
          </a:r>
          <a:r>
            <a:rPr kumimoji="1" lang="ja-JP" altLang="en-US" sz="1100">
              <a:solidFill>
                <a:schemeClr val="dk1"/>
              </a:solidFill>
              <a:effectLst/>
              <a:latin typeface="+mn-lt"/>
              <a:ea typeface="+mn-ea"/>
              <a:cs typeface="+mn-cs"/>
            </a:rPr>
            <a:t>公立保育所の新築移転によるものである。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xdr:rowOff>
    </xdr:from>
    <xdr:to>
      <xdr:col>24</xdr:col>
      <xdr:colOff>114300</xdr:colOff>
      <xdr:row>37</xdr:row>
      <xdr:rowOff>113937</xdr:rowOff>
    </xdr:to>
    <xdr:sp macro="" textlink="">
      <xdr:nvSpPr>
        <xdr:cNvPr id="74" name="楕円 73"/>
        <xdr:cNvSpPr/>
      </xdr:nvSpPr>
      <xdr:spPr>
        <a:xfrm>
          <a:off x="4584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35214</xdr:rowOff>
    </xdr:from>
    <xdr:ext cx="405111" cy="259045"/>
    <xdr:sp macro="" textlink="">
      <xdr:nvSpPr>
        <xdr:cNvPr id="75" name="【図書館】&#10;有形固定資産減価償却率該当値テキスト"/>
        <xdr:cNvSpPr txBox="1"/>
      </xdr:nvSpPr>
      <xdr:spPr>
        <a:xfrm>
          <a:off x="4673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6" name="楕円 75"/>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63137</xdr:rowOff>
    </xdr:to>
    <xdr:cxnSp macro="">
      <xdr:nvCxnSpPr>
        <xdr:cNvPr id="77" name="直線コネクタ 76"/>
        <xdr:cNvCxnSpPr/>
      </xdr:nvCxnSpPr>
      <xdr:spPr>
        <a:xfrm>
          <a:off x="3797300" y="63986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78" name="楕円 77"/>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79"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0"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1"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2"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96900</xdr:rowOff>
    </xdr:from>
    <xdr:ext cx="405111" cy="259045"/>
    <xdr:sp macro="" textlink="">
      <xdr:nvSpPr>
        <xdr:cNvPr id="83" name="n_1mainValue【図書館】&#10;有形固定資産減価償却率"/>
        <xdr:cNvSpPr txBox="1"/>
      </xdr:nvSpPr>
      <xdr:spPr>
        <a:xfrm>
          <a:off x="3582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84" name="n_3mainValue【図書館】&#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0" name="テキスト ボックス 9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4" name="直線コネクタ 103"/>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5"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6" name="直線コネクタ 105"/>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07"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8" name="直線コネクタ 107"/>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09"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0" name="フローチャート: 判断 109"/>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1" name="フローチャート: 判断 110"/>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2" name="フローチャート: 判断 111"/>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3" name="フローチャート: 判断 112"/>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4" name="フローチャート: 判断 113"/>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20" name="楕円 119"/>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168927</xdr:rowOff>
    </xdr:from>
    <xdr:ext cx="469744" cy="259045"/>
    <xdr:sp macro="" textlink="">
      <xdr:nvSpPr>
        <xdr:cNvPr id="121" name="【図書館】&#10;一人当たり面積該当値テキスト"/>
        <xdr:cNvSpPr txBox="1"/>
      </xdr:nvSpPr>
      <xdr:spPr>
        <a:xfrm>
          <a:off x="105156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2" name="楕円 121"/>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23" name="直線コネクタ 122"/>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76835</xdr:rowOff>
    </xdr:from>
    <xdr:to>
      <xdr:col>41</xdr:col>
      <xdr:colOff>101600</xdr:colOff>
      <xdr:row>41</xdr:row>
      <xdr:rowOff>6985</xdr:rowOff>
    </xdr:to>
    <xdr:sp macro="" textlink="">
      <xdr:nvSpPr>
        <xdr:cNvPr id="124" name="楕円 123"/>
        <xdr:cNvSpPr/>
      </xdr:nvSpPr>
      <xdr:spPr>
        <a:xfrm>
          <a:off x="781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25"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26"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27"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28"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29"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169562</xdr:rowOff>
    </xdr:from>
    <xdr:ext cx="469744" cy="259045"/>
    <xdr:sp macro="" textlink="">
      <xdr:nvSpPr>
        <xdr:cNvPr id="130" name="n_3mainValue【図書館】&#10;一人当たり面積"/>
        <xdr:cNvSpPr txBox="1"/>
      </xdr:nvSpPr>
      <xdr:spPr>
        <a:xfrm>
          <a:off x="76264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5" name="直線コネクタ 154"/>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56"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7" name="直線コネクタ 156"/>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58"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9" name="直線コネクタ 158"/>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0"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1" name="フローチャート: 判断 16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62" name="フローチャート: 判断 161"/>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3" name="フローチャート: 判断 162"/>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4" name="フローチャート: 判断 163"/>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65" name="フローチャート: 判断 164"/>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71" name="楕円 170"/>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72" name="【体育館・プール】&#10;有形固定資産減価償却率該当値テキスト"/>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73" name="楕円 172"/>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3810</xdr:rowOff>
    </xdr:to>
    <xdr:cxnSp macro="">
      <xdr:nvCxnSpPr>
        <xdr:cNvPr id="174" name="直線コネクタ 173"/>
        <xdr:cNvCxnSpPr/>
      </xdr:nvCxnSpPr>
      <xdr:spPr>
        <a:xfrm>
          <a:off x="3797300" y="10248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75" name="楕円 174"/>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61</xdr:row>
      <xdr:rowOff>146685</xdr:rowOff>
    </xdr:to>
    <xdr:cxnSp macro="">
      <xdr:nvCxnSpPr>
        <xdr:cNvPr id="176" name="直線コネクタ 175"/>
        <xdr:cNvCxnSpPr/>
      </xdr:nvCxnSpPr>
      <xdr:spPr>
        <a:xfrm flipV="1">
          <a:off x="2908300" y="1024890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77" name="楕円 176"/>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61</xdr:row>
      <xdr:rowOff>146685</xdr:rowOff>
    </xdr:to>
    <xdr:cxnSp macro="">
      <xdr:nvCxnSpPr>
        <xdr:cNvPr id="178" name="直線コネクタ 177"/>
        <xdr:cNvCxnSpPr/>
      </xdr:nvCxnSpPr>
      <xdr:spPr>
        <a:xfrm>
          <a:off x="2019300" y="1025080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9"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0"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1"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82"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83" name="n_1main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184" name="n_2mainValue【体育館・プール】&#10;有形固定資産減価償却率"/>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185" name="n_3mainValue【体育館・プー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7" name="テキスト ボックス 19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9" name="テキスト ボックス 19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1" name="テキスト ボックス 20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3" name="テキスト ボックス 20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5" name="テキスト ボックス 20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7" name="テキスト ボックス 20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1" name="直線コネクタ 210"/>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2"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3" name="直線コネクタ 212"/>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14"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15" name="直線コネクタ 214"/>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16"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17" name="フローチャート: 判断 216"/>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18" name="フローチャート: 判断 217"/>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19" name="フローチャート: 判断 218"/>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0" name="フローチャート: 判断 219"/>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1" name="フローチャート: 判断 220"/>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227" name="楕円 226"/>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228" name="【体育館・プール】&#10;一人当たり面積該当値テキスト"/>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122283</xdr:rowOff>
    </xdr:from>
    <xdr:to>
      <xdr:col>50</xdr:col>
      <xdr:colOff>165100</xdr:colOff>
      <xdr:row>64</xdr:row>
      <xdr:rowOff>52433</xdr:rowOff>
    </xdr:to>
    <xdr:sp macro="" textlink="">
      <xdr:nvSpPr>
        <xdr:cNvPr id="229" name="楕円 228"/>
        <xdr:cNvSpPr/>
      </xdr:nvSpPr>
      <xdr:spPr>
        <a:xfrm>
          <a:off x="9588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1633</xdr:rowOff>
    </xdr:to>
    <xdr:cxnSp macro="">
      <xdr:nvCxnSpPr>
        <xdr:cNvPr id="230" name="直線コネクタ 229"/>
        <xdr:cNvCxnSpPr/>
      </xdr:nvCxnSpPr>
      <xdr:spPr>
        <a:xfrm>
          <a:off x="9639300" y="10974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3084</xdr:rowOff>
    </xdr:from>
    <xdr:to>
      <xdr:col>46</xdr:col>
      <xdr:colOff>38100</xdr:colOff>
      <xdr:row>64</xdr:row>
      <xdr:rowOff>104684</xdr:rowOff>
    </xdr:to>
    <xdr:sp macro="" textlink="">
      <xdr:nvSpPr>
        <xdr:cNvPr id="231" name="楕円 230"/>
        <xdr:cNvSpPr/>
      </xdr:nvSpPr>
      <xdr:spPr>
        <a:xfrm>
          <a:off x="8699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1633</xdr:rowOff>
    </xdr:from>
    <xdr:to>
      <xdr:col>50</xdr:col>
      <xdr:colOff>114300</xdr:colOff>
      <xdr:row>64</xdr:row>
      <xdr:rowOff>53884</xdr:rowOff>
    </xdr:to>
    <xdr:cxnSp macro="">
      <xdr:nvCxnSpPr>
        <xdr:cNvPr id="232" name="直線コネクタ 231"/>
        <xdr:cNvCxnSpPr/>
      </xdr:nvCxnSpPr>
      <xdr:spPr>
        <a:xfrm flipV="1">
          <a:off x="8750300" y="109744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122283</xdr:rowOff>
    </xdr:from>
    <xdr:to>
      <xdr:col>41</xdr:col>
      <xdr:colOff>101600</xdr:colOff>
      <xdr:row>64</xdr:row>
      <xdr:rowOff>52433</xdr:rowOff>
    </xdr:to>
    <xdr:sp macro="" textlink="">
      <xdr:nvSpPr>
        <xdr:cNvPr id="233" name="楕円 232"/>
        <xdr:cNvSpPr/>
      </xdr:nvSpPr>
      <xdr:spPr>
        <a:xfrm>
          <a:off x="7810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1633</xdr:rowOff>
    </xdr:from>
    <xdr:to>
      <xdr:col>45</xdr:col>
      <xdr:colOff>177800</xdr:colOff>
      <xdr:row>64</xdr:row>
      <xdr:rowOff>53884</xdr:rowOff>
    </xdr:to>
    <xdr:cxnSp macro="">
      <xdr:nvCxnSpPr>
        <xdr:cNvPr id="234" name="直線コネクタ 233"/>
        <xdr:cNvCxnSpPr/>
      </xdr:nvCxnSpPr>
      <xdr:spPr>
        <a:xfrm>
          <a:off x="7861300" y="109744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35"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36"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37"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38"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43560</xdr:rowOff>
    </xdr:from>
    <xdr:ext cx="469744" cy="259045"/>
    <xdr:sp macro="" textlink="">
      <xdr:nvSpPr>
        <xdr:cNvPr id="239" name="n_1mainValue【体育館・プール】&#10;一人当たり面積"/>
        <xdr:cNvSpPr txBox="1"/>
      </xdr:nvSpPr>
      <xdr:spPr>
        <a:xfrm>
          <a:off x="93917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95811</xdr:rowOff>
    </xdr:from>
    <xdr:ext cx="469744" cy="259045"/>
    <xdr:sp macro="" textlink="">
      <xdr:nvSpPr>
        <xdr:cNvPr id="240" name="n_2mainValue【体育館・プール】&#10;一人当たり面積"/>
        <xdr:cNvSpPr txBox="1"/>
      </xdr:nvSpPr>
      <xdr:spPr>
        <a:xfrm>
          <a:off x="85154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43560</xdr:rowOff>
    </xdr:from>
    <xdr:ext cx="469744" cy="259045"/>
    <xdr:sp macro="" textlink="">
      <xdr:nvSpPr>
        <xdr:cNvPr id="241" name="n_3mainValue【体育館・プール】&#10;一人当たり面積"/>
        <xdr:cNvSpPr txBox="1"/>
      </xdr:nvSpPr>
      <xdr:spPr>
        <a:xfrm>
          <a:off x="76264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4" name="テキスト ボックス 25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0" name="テキスト ボックス 25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64" name="直線コネクタ 26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6" name="直線コネクタ 26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6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68" name="直線コネクタ 26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6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0" name="フローチャート: 判断 26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1" name="フローチャート: 判断 27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72" name="フローチャート: 判断 27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73" name="フローチャート: 判断 27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74" name="フローチャート: 判断 27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xdr:rowOff>
    </xdr:from>
    <xdr:to>
      <xdr:col>24</xdr:col>
      <xdr:colOff>114300</xdr:colOff>
      <xdr:row>78</xdr:row>
      <xdr:rowOff>118618</xdr:rowOff>
    </xdr:to>
    <xdr:sp macro="" textlink="">
      <xdr:nvSpPr>
        <xdr:cNvPr id="280" name="楕円 279"/>
        <xdr:cNvSpPr/>
      </xdr:nvSpPr>
      <xdr:spPr>
        <a:xfrm>
          <a:off x="45847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103395</xdr:rowOff>
    </xdr:from>
    <xdr:ext cx="405111" cy="259045"/>
    <xdr:sp macro="" textlink="">
      <xdr:nvSpPr>
        <xdr:cNvPr id="281" name="【福祉施設】&#10;有形固定資産減価償却率該当値テキスト"/>
        <xdr:cNvSpPr txBox="1"/>
      </xdr:nvSpPr>
      <xdr:spPr>
        <a:xfrm>
          <a:off x="4673600" y="1330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82" name="楕円 281"/>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49530</xdr:rowOff>
    </xdr:from>
    <xdr:to>
      <xdr:col>24</xdr:col>
      <xdr:colOff>63500</xdr:colOff>
      <xdr:row>78</xdr:row>
      <xdr:rowOff>67818</xdr:rowOff>
    </xdr:to>
    <xdr:cxnSp macro="">
      <xdr:nvCxnSpPr>
        <xdr:cNvPr id="283" name="直線コネクタ 282"/>
        <xdr:cNvCxnSpPr/>
      </xdr:nvCxnSpPr>
      <xdr:spPr>
        <a:xfrm>
          <a:off x="3797300" y="1342263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119887</xdr:rowOff>
    </xdr:from>
    <xdr:to>
      <xdr:col>15</xdr:col>
      <xdr:colOff>101600</xdr:colOff>
      <xdr:row>78</xdr:row>
      <xdr:rowOff>50037</xdr:rowOff>
    </xdr:to>
    <xdr:sp macro="" textlink="">
      <xdr:nvSpPr>
        <xdr:cNvPr id="284" name="楕円 283"/>
        <xdr:cNvSpPr/>
      </xdr:nvSpPr>
      <xdr:spPr>
        <a:xfrm>
          <a:off x="2857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170687</xdr:rowOff>
    </xdr:from>
    <xdr:to>
      <xdr:col>19</xdr:col>
      <xdr:colOff>177800</xdr:colOff>
      <xdr:row>78</xdr:row>
      <xdr:rowOff>49530</xdr:rowOff>
    </xdr:to>
    <xdr:cxnSp macro="">
      <xdr:nvCxnSpPr>
        <xdr:cNvPr id="285" name="直線コネクタ 284"/>
        <xdr:cNvCxnSpPr/>
      </xdr:nvCxnSpPr>
      <xdr:spPr>
        <a:xfrm>
          <a:off x="2908300" y="133723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8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8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8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8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90" name="n_1mainValue【福祉施設】&#10;有形固定資産減価償却率"/>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66564</xdr:rowOff>
    </xdr:from>
    <xdr:ext cx="405111" cy="259045"/>
    <xdr:sp macro="" textlink="">
      <xdr:nvSpPr>
        <xdr:cNvPr id="291" name="n_2mainValue【福祉施設】&#10;有形固定資産減価償却率"/>
        <xdr:cNvSpPr txBox="1"/>
      </xdr:nvSpPr>
      <xdr:spPr>
        <a:xfrm>
          <a:off x="27057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1" name="直線コネクタ 310"/>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2"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3" name="直線コネクタ 312"/>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14"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15" name="直線コネクタ 314"/>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6"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7" name="フローチャート: 判断 316"/>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18" name="フローチャート: 判断 317"/>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19" name="フローチャート: 判断 318"/>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0" name="フローチャート: 判断 319"/>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21" name="フローチャート: 判断 320"/>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27" name="楕円 326"/>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28"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29" name="楕円 328"/>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30" name="直線コネクタ 329"/>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31" name="楕円 330"/>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32" name="直線コネクタ 331"/>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3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3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3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3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37"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38"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1" name="テキスト ボックス 35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1" name="テキスト ボックス 36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64" name="直線コネクタ 363"/>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65"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66" name="直線コネクタ 365"/>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67"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68" name="直線コネクタ 367"/>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69"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70" name="フローチャート: 判断 369"/>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71" name="フローチャート: 判断 370"/>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72" name="フローチャート: 判断 371"/>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73" name="フローチャート: 判断 372"/>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74" name="フローチャート: 判断 373"/>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380" name="楕円 379"/>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159311</xdr:rowOff>
    </xdr:from>
    <xdr:ext cx="405111" cy="259045"/>
    <xdr:sp macro="" textlink="">
      <xdr:nvSpPr>
        <xdr:cNvPr id="381" name="【市民会館】&#10;有形固定資産減価償却率該当値テキスト"/>
        <xdr:cNvSpPr txBox="1"/>
      </xdr:nvSpPr>
      <xdr:spPr>
        <a:xfrm>
          <a:off x="4673600" y="1747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382" name="楕円 381"/>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103</xdr:row>
      <xdr:rowOff>15784</xdr:rowOff>
    </xdr:to>
    <xdr:cxnSp macro="">
      <xdr:nvCxnSpPr>
        <xdr:cNvPr id="383" name="直線コネクタ 382"/>
        <xdr:cNvCxnSpPr/>
      </xdr:nvCxnSpPr>
      <xdr:spPr>
        <a:xfrm>
          <a:off x="3797300" y="176473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384" name="楕円 383"/>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141514</xdr:rowOff>
    </xdr:from>
    <xdr:to>
      <xdr:col>19</xdr:col>
      <xdr:colOff>177800</xdr:colOff>
      <xdr:row>102</xdr:row>
      <xdr:rowOff>159476</xdr:rowOff>
    </xdr:to>
    <xdr:cxnSp macro="">
      <xdr:nvCxnSpPr>
        <xdr:cNvPr id="385" name="直線コネクタ 384"/>
        <xdr:cNvCxnSpPr/>
      </xdr:nvCxnSpPr>
      <xdr:spPr>
        <a:xfrm>
          <a:off x="2908300" y="176294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51526</xdr:rowOff>
    </xdr:from>
    <xdr:to>
      <xdr:col>10</xdr:col>
      <xdr:colOff>165100</xdr:colOff>
      <xdr:row>103</xdr:row>
      <xdr:rowOff>153126</xdr:rowOff>
    </xdr:to>
    <xdr:sp macro="" textlink="">
      <xdr:nvSpPr>
        <xdr:cNvPr id="386" name="楕円 385"/>
        <xdr:cNvSpPr/>
      </xdr:nvSpPr>
      <xdr:spPr>
        <a:xfrm>
          <a:off x="1968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141514</xdr:rowOff>
    </xdr:from>
    <xdr:to>
      <xdr:col>15</xdr:col>
      <xdr:colOff>50800</xdr:colOff>
      <xdr:row>103</xdr:row>
      <xdr:rowOff>102326</xdr:rowOff>
    </xdr:to>
    <xdr:cxnSp macro="">
      <xdr:nvCxnSpPr>
        <xdr:cNvPr id="387" name="直線コネクタ 386"/>
        <xdr:cNvCxnSpPr/>
      </xdr:nvCxnSpPr>
      <xdr:spPr>
        <a:xfrm flipV="1">
          <a:off x="2019300" y="17629414"/>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388"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89"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90"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91"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392"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393"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169653</xdr:rowOff>
    </xdr:from>
    <xdr:ext cx="405111" cy="259045"/>
    <xdr:sp macro="" textlink="">
      <xdr:nvSpPr>
        <xdr:cNvPr id="394" name="n_3mainValue【市民会館】&#10;有形固定資産減価償却率"/>
        <xdr:cNvSpPr txBox="1"/>
      </xdr:nvSpPr>
      <xdr:spPr>
        <a:xfrm>
          <a:off x="1816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6" name="テキスト ボックス 40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8" name="テキスト ボックス 40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0" name="テキスト ボックス 40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2" name="テキスト ボックス 41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4" name="テキスト ボックス 41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6" name="テキスト ボックス 41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20" name="直線コネクタ 419"/>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21"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22" name="直線コネクタ 421"/>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23"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24" name="直線コネクタ 423"/>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25"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26" name="フローチャート: 判断 425"/>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27" name="フローチャート: 判断 426"/>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28" name="フローチャート: 判断 427"/>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29" name="フローチャート: 判断 428"/>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30" name="フローチャート: 判断 429"/>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436" name="楕円 435"/>
        <xdr:cNvSpPr/>
      </xdr:nvSpPr>
      <xdr:spPr>
        <a:xfrm>
          <a:off x="10426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41746</xdr:rowOff>
    </xdr:from>
    <xdr:ext cx="469744" cy="259045"/>
    <xdr:sp macro="" textlink="">
      <xdr:nvSpPr>
        <xdr:cNvPr id="437" name="【市民会館】&#10;一人当たり面積該当値テキスト"/>
        <xdr:cNvSpPr txBox="1"/>
      </xdr:nvSpPr>
      <xdr:spPr>
        <a:xfrm>
          <a:off x="10515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18869</xdr:rowOff>
    </xdr:from>
    <xdr:to>
      <xdr:col>50</xdr:col>
      <xdr:colOff>165100</xdr:colOff>
      <xdr:row>106</xdr:row>
      <xdr:rowOff>120469</xdr:rowOff>
    </xdr:to>
    <xdr:sp macro="" textlink="">
      <xdr:nvSpPr>
        <xdr:cNvPr id="438" name="楕円 437"/>
        <xdr:cNvSpPr/>
      </xdr:nvSpPr>
      <xdr:spPr>
        <a:xfrm>
          <a:off x="958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69669</xdr:rowOff>
    </xdr:to>
    <xdr:cxnSp macro="">
      <xdr:nvCxnSpPr>
        <xdr:cNvPr id="439" name="直線コネクタ 438"/>
        <xdr:cNvCxnSpPr/>
      </xdr:nvCxnSpPr>
      <xdr:spPr>
        <a:xfrm>
          <a:off x="9639300" y="18243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141332</xdr:rowOff>
    </xdr:from>
    <xdr:to>
      <xdr:col>46</xdr:col>
      <xdr:colOff>38100</xdr:colOff>
      <xdr:row>106</xdr:row>
      <xdr:rowOff>71482</xdr:rowOff>
    </xdr:to>
    <xdr:sp macro="" textlink="">
      <xdr:nvSpPr>
        <xdr:cNvPr id="440" name="楕円 439"/>
        <xdr:cNvSpPr/>
      </xdr:nvSpPr>
      <xdr:spPr>
        <a:xfrm>
          <a:off x="869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20682</xdr:rowOff>
    </xdr:from>
    <xdr:to>
      <xdr:col>50</xdr:col>
      <xdr:colOff>114300</xdr:colOff>
      <xdr:row>106</xdr:row>
      <xdr:rowOff>69669</xdr:rowOff>
    </xdr:to>
    <xdr:cxnSp macro="">
      <xdr:nvCxnSpPr>
        <xdr:cNvPr id="441" name="直線コネクタ 440"/>
        <xdr:cNvCxnSpPr/>
      </xdr:nvCxnSpPr>
      <xdr:spPr>
        <a:xfrm>
          <a:off x="8750300" y="181943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42" name="楕円 441"/>
        <xdr:cNvSpPr/>
      </xdr:nvSpPr>
      <xdr:spPr>
        <a:xfrm>
          <a:off x="781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20682</xdr:rowOff>
    </xdr:from>
    <xdr:to>
      <xdr:col>45</xdr:col>
      <xdr:colOff>177800</xdr:colOff>
      <xdr:row>107</xdr:row>
      <xdr:rowOff>5987</xdr:rowOff>
    </xdr:to>
    <xdr:cxnSp macro="">
      <xdr:nvCxnSpPr>
        <xdr:cNvPr id="443" name="直線コネクタ 442"/>
        <xdr:cNvCxnSpPr/>
      </xdr:nvCxnSpPr>
      <xdr:spPr>
        <a:xfrm flipV="1">
          <a:off x="7861300" y="1819438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44"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45"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46"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47"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136996</xdr:rowOff>
    </xdr:from>
    <xdr:ext cx="469744" cy="259045"/>
    <xdr:sp macro="" textlink="">
      <xdr:nvSpPr>
        <xdr:cNvPr id="448" name="n_1main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88009</xdr:rowOff>
    </xdr:from>
    <xdr:ext cx="469744" cy="259045"/>
    <xdr:sp macro="" textlink="">
      <xdr:nvSpPr>
        <xdr:cNvPr id="449" name="n_2mainValue【市民会館】&#10;一人当たり面積"/>
        <xdr:cNvSpPr txBox="1"/>
      </xdr:nvSpPr>
      <xdr:spPr>
        <a:xfrm>
          <a:off x="8515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50" name="n_3mainValue【市民会館】&#10;一人当たり面積"/>
        <xdr:cNvSpPr txBox="1"/>
      </xdr:nvSpPr>
      <xdr:spPr>
        <a:xfrm>
          <a:off x="7626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3" name="テキスト ボックス 46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3" name="テキスト ボックス 47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76" name="直線コネクタ 475"/>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77"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78" name="直線コネクタ 477"/>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79"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80" name="直線コネクタ 479"/>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81"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82" name="フローチャート: 判断 481"/>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83" name="フローチャート: 判断 482"/>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84" name="フローチャート: 判断 483"/>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85" name="フローチャート: 判断 484"/>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86" name="フローチャート: 判断 485"/>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92" name="楕円 491"/>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168927</xdr:rowOff>
    </xdr:from>
    <xdr:ext cx="405111" cy="259045"/>
    <xdr:sp macro="" textlink="">
      <xdr:nvSpPr>
        <xdr:cNvPr id="493" name="【一般廃棄物処理施設】&#10;有形固定資産減価償却率該当値テキスト"/>
        <xdr:cNvSpPr txBox="1"/>
      </xdr:nvSpPr>
      <xdr:spPr>
        <a:xfrm>
          <a:off x="16357600"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494" name="楕円 493"/>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133350</xdr:rowOff>
    </xdr:to>
    <xdr:cxnSp macro="">
      <xdr:nvCxnSpPr>
        <xdr:cNvPr id="495" name="直線コネクタ 494"/>
        <xdr:cNvCxnSpPr/>
      </xdr:nvCxnSpPr>
      <xdr:spPr>
        <a:xfrm>
          <a:off x="15481300" y="588590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96"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97"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9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9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500" name="n_1mainValue【一般廃棄物処理施設】&#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24" name="直線コネクタ 52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6" name="直線コネクタ 52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2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28" name="直線コネクタ 52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29"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30" name="フローチャート: 判断 52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31" name="フローチャート: 判断 53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32" name="フローチャート: 判断 53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33" name="フローチャート: 判断 53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34" name="フローチャート: 判断 53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122273</xdr:rowOff>
    </xdr:from>
    <xdr:to>
      <xdr:col>116</xdr:col>
      <xdr:colOff>114300</xdr:colOff>
      <xdr:row>40</xdr:row>
      <xdr:rowOff>52423</xdr:rowOff>
    </xdr:to>
    <xdr:sp macro="" textlink="">
      <xdr:nvSpPr>
        <xdr:cNvPr id="540" name="楕円 539"/>
        <xdr:cNvSpPr/>
      </xdr:nvSpPr>
      <xdr:spPr>
        <a:xfrm>
          <a:off x="22110700" y="68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100700</xdr:rowOff>
    </xdr:from>
    <xdr:ext cx="534377" cy="259045"/>
    <xdr:sp macro="" textlink="">
      <xdr:nvSpPr>
        <xdr:cNvPr id="541" name="【一般廃棄物処理施設】&#10;一人当たり有形固定資産（償却資産）額該当値テキスト"/>
        <xdr:cNvSpPr txBox="1"/>
      </xdr:nvSpPr>
      <xdr:spPr>
        <a:xfrm>
          <a:off x="22199600" y="678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92304</xdr:rowOff>
    </xdr:from>
    <xdr:to>
      <xdr:col>112</xdr:col>
      <xdr:colOff>38100</xdr:colOff>
      <xdr:row>40</xdr:row>
      <xdr:rowOff>22454</xdr:rowOff>
    </xdr:to>
    <xdr:sp macro="" textlink="">
      <xdr:nvSpPr>
        <xdr:cNvPr id="542" name="楕円 541"/>
        <xdr:cNvSpPr/>
      </xdr:nvSpPr>
      <xdr:spPr>
        <a:xfrm>
          <a:off x="21272500" y="6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143104</xdr:rowOff>
    </xdr:from>
    <xdr:to>
      <xdr:col>116</xdr:col>
      <xdr:colOff>63500</xdr:colOff>
      <xdr:row>40</xdr:row>
      <xdr:rowOff>1623</xdr:rowOff>
    </xdr:to>
    <xdr:cxnSp macro="">
      <xdr:nvCxnSpPr>
        <xdr:cNvPr id="543" name="直線コネクタ 542"/>
        <xdr:cNvCxnSpPr/>
      </xdr:nvCxnSpPr>
      <xdr:spPr>
        <a:xfrm>
          <a:off x="21323300" y="6829654"/>
          <a:ext cx="8382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44"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45"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46"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47"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13581</xdr:rowOff>
    </xdr:from>
    <xdr:ext cx="534377" cy="259045"/>
    <xdr:sp macro="" textlink="">
      <xdr:nvSpPr>
        <xdr:cNvPr id="548" name="n_1mainValue【一般廃棄物処理施設】&#10;一人当たり有形固定資産（償却資産）額"/>
        <xdr:cNvSpPr txBox="1"/>
      </xdr:nvSpPr>
      <xdr:spPr>
        <a:xfrm>
          <a:off x="21043411" y="68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9" name="テキスト ボックス 5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1" name="テキスト ボックス 56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1" name="テキスト ボックス 57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74" name="直線コネクタ 57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7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76" name="直線コネクタ 57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7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78" name="直線コネクタ 57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79"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80" name="フローチャート: 判断 57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81" name="フローチャート: 判断 58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82" name="フローチャート: 判断 58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83" name="フローチャート: 判断 58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84" name="フローチャート: 判断 583"/>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90" name="楕円 589"/>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4371</xdr:rowOff>
    </xdr:from>
    <xdr:ext cx="405111" cy="259045"/>
    <xdr:sp macro="" textlink="">
      <xdr:nvSpPr>
        <xdr:cNvPr id="591" name="【保健センター・保健所】&#10;有形固定資産減価償却率該当値テキスト"/>
        <xdr:cNvSpPr txBox="1"/>
      </xdr:nvSpPr>
      <xdr:spPr>
        <a:xfrm>
          <a:off x="16357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92" name="楕円 591"/>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76744</xdr:rowOff>
    </xdr:to>
    <xdr:cxnSp macro="">
      <xdr:nvCxnSpPr>
        <xdr:cNvPr id="593" name="直線コネクタ 592"/>
        <xdr:cNvCxnSpPr/>
      </xdr:nvCxnSpPr>
      <xdr:spPr>
        <a:xfrm>
          <a:off x="15481300" y="101824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594" name="楕円 593"/>
        <xdr:cNvSpPr/>
      </xdr:nvSpPr>
      <xdr:spPr>
        <a:xfrm>
          <a:off x="14541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66947</xdr:rowOff>
    </xdr:to>
    <xdr:cxnSp macro="">
      <xdr:nvCxnSpPr>
        <xdr:cNvPr id="595" name="直線コネクタ 594"/>
        <xdr:cNvCxnSpPr/>
      </xdr:nvCxnSpPr>
      <xdr:spPr>
        <a:xfrm>
          <a:off x="14592300" y="101465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596" name="楕円 595"/>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31024</xdr:rowOff>
    </xdr:to>
    <xdr:cxnSp macro="">
      <xdr:nvCxnSpPr>
        <xdr:cNvPr id="597" name="直線コネクタ 596"/>
        <xdr:cNvCxnSpPr/>
      </xdr:nvCxnSpPr>
      <xdr:spPr>
        <a:xfrm>
          <a:off x="13703300" y="101171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98"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99"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00"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01"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108874</xdr:rowOff>
    </xdr:from>
    <xdr:ext cx="405111" cy="259045"/>
    <xdr:sp macro="" textlink="">
      <xdr:nvSpPr>
        <xdr:cNvPr id="602" name="n_1mainValue【保健センター・保健所】&#10;有形固定資産減価償却率"/>
        <xdr:cNvSpPr txBox="1"/>
      </xdr:nvSpPr>
      <xdr:spPr>
        <a:xfrm>
          <a:off x="152660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72951</xdr:rowOff>
    </xdr:from>
    <xdr:ext cx="405111" cy="259045"/>
    <xdr:sp macro="" textlink="">
      <xdr:nvSpPr>
        <xdr:cNvPr id="603" name="n_2mainValue【保健センター・保健所】&#10;有形固定資産減価償却率"/>
        <xdr:cNvSpPr txBox="1"/>
      </xdr:nvSpPr>
      <xdr:spPr>
        <a:xfrm>
          <a:off x="14389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43560</xdr:rowOff>
    </xdr:from>
    <xdr:ext cx="405111" cy="259045"/>
    <xdr:sp macro="" textlink="">
      <xdr:nvSpPr>
        <xdr:cNvPr id="604" name="n_3mainValue【保健センター・保健所】&#10;有形固定資産減価償却率"/>
        <xdr:cNvSpPr txBox="1"/>
      </xdr:nvSpPr>
      <xdr:spPr>
        <a:xfrm>
          <a:off x="13500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15" name="直線コネクタ 61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6" name="テキスト ボックス 61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19" name="直線コネクタ 61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0" name="テキスト ボックス 61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24" name="直線コネクタ 62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2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26" name="直線コネクタ 62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8" name="直線コネクタ 62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29"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30" name="フローチャート: 判断 62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31" name="フローチャート: 判断 63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32" name="フローチャート: 判断 631"/>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33" name="フローチャート: 判断 632"/>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34" name="フローチャート: 判断 633"/>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92075</xdr:rowOff>
    </xdr:from>
    <xdr:to>
      <xdr:col>116</xdr:col>
      <xdr:colOff>114300</xdr:colOff>
      <xdr:row>62</xdr:row>
      <xdr:rowOff>22225</xdr:rowOff>
    </xdr:to>
    <xdr:sp macro="" textlink="">
      <xdr:nvSpPr>
        <xdr:cNvPr id="640" name="楕円 639"/>
        <xdr:cNvSpPr/>
      </xdr:nvSpPr>
      <xdr:spPr>
        <a:xfrm>
          <a:off x="22110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114952</xdr:rowOff>
    </xdr:from>
    <xdr:ext cx="469744" cy="259045"/>
    <xdr:sp macro="" textlink="">
      <xdr:nvSpPr>
        <xdr:cNvPr id="641" name="【保健センター・保健所】&#10;一人当たり面積該当値テキスト"/>
        <xdr:cNvSpPr txBox="1"/>
      </xdr:nvSpPr>
      <xdr:spPr>
        <a:xfrm>
          <a:off x="22199600"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92075</xdr:rowOff>
    </xdr:from>
    <xdr:to>
      <xdr:col>112</xdr:col>
      <xdr:colOff>38100</xdr:colOff>
      <xdr:row>62</xdr:row>
      <xdr:rowOff>22225</xdr:rowOff>
    </xdr:to>
    <xdr:sp macro="" textlink="">
      <xdr:nvSpPr>
        <xdr:cNvPr id="642" name="楕円 641"/>
        <xdr:cNvSpPr/>
      </xdr:nvSpPr>
      <xdr:spPr>
        <a:xfrm>
          <a:off x="2127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142875</xdr:rowOff>
    </xdr:from>
    <xdr:to>
      <xdr:col>116</xdr:col>
      <xdr:colOff>63500</xdr:colOff>
      <xdr:row>61</xdr:row>
      <xdr:rowOff>142875</xdr:rowOff>
    </xdr:to>
    <xdr:cxnSp macro="">
      <xdr:nvCxnSpPr>
        <xdr:cNvPr id="643" name="直線コネクタ 642"/>
        <xdr:cNvCxnSpPr/>
      </xdr:nvCxnSpPr>
      <xdr:spPr>
        <a:xfrm>
          <a:off x="21323300" y="1060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644" name="楕円 643"/>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142875</xdr:rowOff>
    </xdr:to>
    <xdr:cxnSp macro="">
      <xdr:nvCxnSpPr>
        <xdr:cNvPr id="645" name="直線コネクタ 644"/>
        <xdr:cNvCxnSpPr/>
      </xdr:nvCxnSpPr>
      <xdr:spPr>
        <a:xfrm>
          <a:off x="20434300" y="10584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46" name="楕円 645"/>
        <xdr:cNvSpPr/>
      </xdr:nvSpPr>
      <xdr:spPr>
        <a:xfrm>
          <a:off x="19494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142875</xdr:rowOff>
    </xdr:to>
    <xdr:cxnSp macro="">
      <xdr:nvCxnSpPr>
        <xdr:cNvPr id="647" name="直線コネクタ 646"/>
        <xdr:cNvCxnSpPr/>
      </xdr:nvCxnSpPr>
      <xdr:spPr>
        <a:xfrm flipV="1">
          <a:off x="19545300" y="10584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48"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49"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50"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51"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38752</xdr:rowOff>
    </xdr:from>
    <xdr:ext cx="469744" cy="259045"/>
    <xdr:sp macro="" textlink="">
      <xdr:nvSpPr>
        <xdr:cNvPr id="652" name="n_1mainValue【保健センター・保健所】&#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53"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54" name="n_3mainValue【保健センター・保健所】&#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5" name="テキスト ボックス 6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7" name="テキスト ボックス 66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7" name="テキスト ボックス 67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80" name="直線コネクタ 67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8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82" name="直線コネクタ 68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8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84" name="直線コネクタ 68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8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86" name="フローチャート: 判断 68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87" name="フローチャート: 判断 68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88" name="フローチャート: 判断 68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89" name="フローチャート: 判断 68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90" name="フローチャート: 判断 68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96" name="楕円 695"/>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697" name="【消防施設】&#10;有形固定資産減価償却率該当値テキスト"/>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698" name="楕円 697"/>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147501</xdr:rowOff>
    </xdr:from>
    <xdr:to>
      <xdr:col>85</xdr:col>
      <xdr:colOff>127000</xdr:colOff>
      <xdr:row>82</xdr:row>
      <xdr:rowOff>152400</xdr:rowOff>
    </xdr:to>
    <xdr:cxnSp macro="">
      <xdr:nvCxnSpPr>
        <xdr:cNvPr id="699" name="直線コネクタ 698"/>
        <xdr:cNvCxnSpPr/>
      </xdr:nvCxnSpPr>
      <xdr:spPr>
        <a:xfrm>
          <a:off x="15481300" y="142064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140788</xdr:rowOff>
    </xdr:from>
    <xdr:to>
      <xdr:col>76</xdr:col>
      <xdr:colOff>165100</xdr:colOff>
      <xdr:row>85</xdr:row>
      <xdr:rowOff>70938</xdr:rowOff>
    </xdr:to>
    <xdr:sp macro="" textlink="">
      <xdr:nvSpPr>
        <xdr:cNvPr id="700" name="楕円 699"/>
        <xdr:cNvSpPr/>
      </xdr:nvSpPr>
      <xdr:spPr>
        <a:xfrm>
          <a:off x="1454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85</xdr:row>
      <xdr:rowOff>20138</xdr:rowOff>
    </xdr:to>
    <xdr:cxnSp macro="">
      <xdr:nvCxnSpPr>
        <xdr:cNvPr id="701" name="直線コネクタ 700"/>
        <xdr:cNvCxnSpPr/>
      </xdr:nvCxnSpPr>
      <xdr:spPr>
        <a:xfrm flipV="1">
          <a:off x="14592300" y="14206401"/>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702" name="楕円 701"/>
        <xdr:cNvSpPr/>
      </xdr:nvSpPr>
      <xdr:spPr>
        <a:xfrm>
          <a:off x="1365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163830</xdr:rowOff>
    </xdr:from>
    <xdr:to>
      <xdr:col>76</xdr:col>
      <xdr:colOff>114300</xdr:colOff>
      <xdr:row>85</xdr:row>
      <xdr:rowOff>20138</xdr:rowOff>
    </xdr:to>
    <xdr:cxnSp macro="">
      <xdr:nvCxnSpPr>
        <xdr:cNvPr id="703" name="直線コネクタ 702"/>
        <xdr:cNvCxnSpPr/>
      </xdr:nvCxnSpPr>
      <xdr:spPr>
        <a:xfrm>
          <a:off x="13703300" y="145656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04"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05"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06"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07"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43378</xdr:rowOff>
    </xdr:from>
    <xdr:ext cx="405111" cy="259045"/>
    <xdr:sp macro="" textlink="">
      <xdr:nvSpPr>
        <xdr:cNvPr id="708" name="n_1mainValue【消防施設】&#10;有形固定資産減価償却率"/>
        <xdr:cNvSpPr txBox="1"/>
      </xdr:nvSpPr>
      <xdr:spPr>
        <a:xfrm>
          <a:off x="152660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62065</xdr:rowOff>
    </xdr:from>
    <xdr:ext cx="405111" cy="259045"/>
    <xdr:sp macro="" textlink="">
      <xdr:nvSpPr>
        <xdr:cNvPr id="709" name="n_2mainValue【消防施設】&#10;有形固定資産減価償却率"/>
        <xdr:cNvSpPr txBox="1"/>
      </xdr:nvSpPr>
      <xdr:spPr>
        <a:xfrm>
          <a:off x="14389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710" name="n_3mainValue【消防施設】&#10;有形固定資産減価償却率"/>
        <xdr:cNvSpPr txBox="1"/>
      </xdr:nvSpPr>
      <xdr:spPr>
        <a:xfrm>
          <a:off x="13500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1" name="直線コネクタ 7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2" name="テキスト ボックス 7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3" name="直線コネクタ 7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4" name="テキスト ボックス 7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5" name="直線コネクタ 7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6" name="テキスト ボックス 7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7" name="直線コネクタ 7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8" name="テキスト ボックス 7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32" name="直線コネクタ 731"/>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4" name="直線コネクタ 73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35"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36" name="直線コネクタ 73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37"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38" name="フローチャート: 判断 737"/>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39" name="フローチャート: 判断 738"/>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40" name="フローチャート: 判断 73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41" name="フローチャート: 判断 740"/>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42" name="フローチャート: 判断 741"/>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48" name="楕円 747"/>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749"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50" name="楕円 749"/>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751" name="直線コネクタ 750"/>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149606</xdr:rowOff>
    </xdr:from>
    <xdr:to>
      <xdr:col>107</xdr:col>
      <xdr:colOff>101600</xdr:colOff>
      <xdr:row>86</xdr:row>
      <xdr:rowOff>79756</xdr:rowOff>
    </xdr:to>
    <xdr:sp macro="" textlink="">
      <xdr:nvSpPr>
        <xdr:cNvPr id="752" name="楕円 751"/>
        <xdr:cNvSpPr/>
      </xdr:nvSpPr>
      <xdr:spPr>
        <a:xfrm>
          <a:off x="20383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86</xdr:row>
      <xdr:rowOff>28956</xdr:rowOff>
    </xdr:to>
    <xdr:cxnSp macro="">
      <xdr:nvCxnSpPr>
        <xdr:cNvPr id="753" name="直線コネクタ 752"/>
        <xdr:cNvCxnSpPr/>
      </xdr:nvCxnSpPr>
      <xdr:spPr>
        <a:xfrm flipV="1">
          <a:off x="20434300" y="146547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149606</xdr:rowOff>
    </xdr:from>
    <xdr:to>
      <xdr:col>102</xdr:col>
      <xdr:colOff>165100</xdr:colOff>
      <xdr:row>86</xdr:row>
      <xdr:rowOff>79756</xdr:rowOff>
    </xdr:to>
    <xdr:sp macro="" textlink="">
      <xdr:nvSpPr>
        <xdr:cNvPr id="754" name="楕円 753"/>
        <xdr:cNvSpPr/>
      </xdr:nvSpPr>
      <xdr:spPr>
        <a:xfrm>
          <a:off x="19494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28956</xdr:rowOff>
    </xdr:from>
    <xdr:to>
      <xdr:col>107</xdr:col>
      <xdr:colOff>50800</xdr:colOff>
      <xdr:row>86</xdr:row>
      <xdr:rowOff>28956</xdr:rowOff>
    </xdr:to>
    <xdr:cxnSp macro="">
      <xdr:nvCxnSpPr>
        <xdr:cNvPr id="755" name="直線コネクタ 754"/>
        <xdr:cNvCxnSpPr/>
      </xdr:nvCxnSpPr>
      <xdr:spPr>
        <a:xfrm>
          <a:off x="19545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56"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57"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58"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59"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60"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70883</xdr:rowOff>
    </xdr:from>
    <xdr:ext cx="469744" cy="259045"/>
    <xdr:sp macro="" textlink="">
      <xdr:nvSpPr>
        <xdr:cNvPr id="761" name="n_2mainValue【消防施設】&#10;一人当たり面積"/>
        <xdr:cNvSpPr txBox="1"/>
      </xdr:nvSpPr>
      <xdr:spPr>
        <a:xfrm>
          <a:off x="20199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70883</xdr:rowOff>
    </xdr:from>
    <xdr:ext cx="469744" cy="259045"/>
    <xdr:sp macro="" textlink="">
      <xdr:nvSpPr>
        <xdr:cNvPr id="762" name="n_3mainValue【消防施設】&#10;一人当たり面積"/>
        <xdr:cNvSpPr txBox="1"/>
      </xdr:nvSpPr>
      <xdr:spPr>
        <a:xfrm>
          <a:off x="19310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3" name="テキスト ボックス 77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5" name="テキスト ボックス 77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5" name="テキスト ボックス 78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88" name="直線コネクタ 787"/>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89"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90" name="直線コネクタ 789"/>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91"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92" name="直線コネクタ 791"/>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93"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94" name="フローチャート: 判断 793"/>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5" name="フローチャート: 判断 79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96" name="フローチャート: 判断 79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97" name="フローチャート: 判断 796"/>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98" name="フローチャート: 判断 797"/>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804" name="楕円 803"/>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805"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806" name="楕円 805"/>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58238</xdr:rowOff>
    </xdr:to>
    <xdr:cxnSp macro="">
      <xdr:nvCxnSpPr>
        <xdr:cNvPr id="807" name="直線コネクタ 806"/>
        <xdr:cNvCxnSpPr/>
      </xdr:nvCxnSpPr>
      <xdr:spPr>
        <a:xfrm>
          <a:off x="15481300" y="182188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808" name="楕円 807"/>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45176</xdr:rowOff>
    </xdr:to>
    <xdr:cxnSp macro="">
      <xdr:nvCxnSpPr>
        <xdr:cNvPr id="809" name="直線コネクタ 808"/>
        <xdr:cNvCxnSpPr/>
      </xdr:nvCxnSpPr>
      <xdr:spPr>
        <a:xfrm>
          <a:off x="14592300" y="1821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810" name="楕円 809"/>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74568</xdr:rowOff>
    </xdr:to>
    <xdr:cxnSp macro="">
      <xdr:nvCxnSpPr>
        <xdr:cNvPr id="811" name="直線コネクタ 810"/>
        <xdr:cNvCxnSpPr/>
      </xdr:nvCxnSpPr>
      <xdr:spPr>
        <a:xfrm flipV="1">
          <a:off x="13703300" y="182139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1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1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1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15"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816" name="n_1mainValue【庁舎】&#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817" name="n_2mainValue【庁舎】&#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818" name="n_3mainValue【庁舎】&#10;有形固定資産減価償却率"/>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9" name="直線コネクタ 8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0" name="テキスト ボックス 8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1" name="直線コネクタ 8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2" name="テキスト ボックス 8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3" name="直線コネクタ 8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4" name="テキスト ボックス 8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5" name="直線コネクタ 8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6" name="テキスト ボックス 8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7" name="直線コネクタ 8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8" name="テキスト ボックス 8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9" name="直線コネクタ 8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0" name="テキスト ボックス 8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44" name="直線コネクタ 843"/>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6" name="直線コネクタ 84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4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48" name="直線コネクタ 84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49"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50" name="フローチャート: 判断 849"/>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51" name="フローチャート: 判断 850"/>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52" name="フローチャート: 判断 85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53" name="フローチャート: 判断 852"/>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54" name="フローチャート: 判断 85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860" name="楕円 859"/>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861" name="【庁舎】&#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862" name="楕円 861"/>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164374</xdr:rowOff>
    </xdr:to>
    <xdr:cxnSp macro="">
      <xdr:nvCxnSpPr>
        <xdr:cNvPr id="863" name="直線コネクタ 862"/>
        <xdr:cNvCxnSpPr/>
      </xdr:nvCxnSpPr>
      <xdr:spPr>
        <a:xfrm>
          <a:off x="21323300" y="18338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64" name="楕円 863"/>
        <xdr:cNvSpPr/>
      </xdr:nvSpPr>
      <xdr:spPr>
        <a:xfrm>
          <a:off x="2038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106</xdr:row>
      <xdr:rowOff>164374</xdr:rowOff>
    </xdr:to>
    <xdr:cxnSp macro="">
      <xdr:nvCxnSpPr>
        <xdr:cNvPr id="865" name="直線コネクタ 864"/>
        <xdr:cNvCxnSpPr/>
      </xdr:nvCxnSpPr>
      <xdr:spPr>
        <a:xfrm>
          <a:off x="20434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866" name="楕円 865"/>
        <xdr:cNvSpPr/>
      </xdr:nvSpPr>
      <xdr:spPr>
        <a:xfrm>
          <a:off x="19494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161108</xdr:rowOff>
    </xdr:from>
    <xdr:to>
      <xdr:col>107</xdr:col>
      <xdr:colOff>50800</xdr:colOff>
      <xdr:row>106</xdr:row>
      <xdr:rowOff>161108</xdr:rowOff>
    </xdr:to>
    <xdr:cxnSp macro="">
      <xdr:nvCxnSpPr>
        <xdr:cNvPr id="867" name="直線コネクタ 866"/>
        <xdr:cNvCxnSpPr/>
      </xdr:nvCxnSpPr>
      <xdr:spPr>
        <a:xfrm>
          <a:off x="19545300" y="1833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68"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69"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70"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71"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872" name="n_1mainValue【庁舎】&#10;一人当たり面積"/>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873" name="n_2main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874" name="n_3mainValue【庁舎】&#10;一人当たり面積"/>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類似団体平均と比較して、有形固定資産減価償却率は</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消防施設では低い水準にある一方、</a:t>
          </a:r>
          <a:r>
            <a:rPr kumimoji="1" lang="ja-JP" altLang="en-US" sz="1100">
              <a:solidFill>
                <a:schemeClr val="dk1"/>
              </a:solidFill>
              <a:effectLst/>
              <a:latin typeface="+mn-lt"/>
              <a:ea typeface="+mn-ea"/>
              <a:cs typeface="+mn-cs"/>
            </a:rPr>
            <a:t>保</a:t>
          </a:r>
          <a:r>
            <a:rPr kumimoji="1" lang="ja-JP" altLang="ja-JP" sz="1100">
              <a:solidFill>
                <a:schemeClr val="dk1"/>
              </a:solidFill>
              <a:effectLst/>
              <a:latin typeface="+mn-lt"/>
              <a:ea typeface="+mn-ea"/>
              <a:cs typeface="+mn-cs"/>
            </a:rPr>
            <a:t>健センター・</a:t>
          </a:r>
          <a:r>
            <a:rPr kumimoji="1" lang="ja-JP" altLang="en-US" sz="1100">
              <a:solidFill>
                <a:schemeClr val="dk1"/>
              </a:solidFill>
              <a:effectLst/>
              <a:latin typeface="+mn-lt"/>
              <a:ea typeface="+mn-ea"/>
              <a:cs typeface="+mn-cs"/>
            </a:rPr>
            <a:t>保健所、</a:t>
          </a:r>
          <a:r>
            <a:rPr kumimoji="1" lang="ja-JP" altLang="ja-JP" sz="1100">
              <a:solidFill>
                <a:schemeClr val="dk1"/>
              </a:solidFill>
              <a:effectLst/>
              <a:latin typeface="+mn-lt"/>
              <a:ea typeface="+mn-ea"/>
              <a:cs typeface="+mn-cs"/>
            </a:rPr>
            <a:t>庁舎では高い水準にある。</a:t>
          </a:r>
          <a:endParaRPr lang="ja-JP" altLang="ja-JP" sz="1400">
            <a:effectLst/>
          </a:endParaRPr>
        </a:p>
        <a:p>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多くは有形固定資産減価償却率が上昇傾向にあり、計画的な老朽化対策を行っていく必要がある。</a:t>
          </a:r>
          <a:endParaRPr lang="ja-JP" altLang="ja-JP" sz="1400">
            <a:effectLst/>
          </a:endParaRPr>
        </a:p>
        <a:p>
          <a:r>
            <a:rPr kumimoji="1" lang="ja-JP" altLang="ja-JP" sz="1100">
              <a:solidFill>
                <a:schemeClr val="dk1"/>
              </a:solidFill>
              <a:effectLst/>
              <a:latin typeface="+mn-lt"/>
              <a:ea typeface="+mn-ea"/>
              <a:cs typeface="+mn-cs"/>
            </a:rPr>
            <a:t>一般廃棄物処理施設の有形固定資産減価償却率は非常に低い水準となっているが、これは平成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年度のグリーンヒルまどか新設、平成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年度の大野城環境処理センター除却によるものである。</a:t>
          </a:r>
          <a:endParaRPr lang="ja-JP" altLang="ja-JP" sz="1400">
            <a:effectLst/>
          </a:endParaRPr>
        </a:p>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の数値については、修正が本表に未反映であるため、図書館に数値が存在しない等の現象が起きている。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類似団体平均を</a:t>
          </a:r>
          <a:r>
            <a:rPr kumimoji="1" lang="en-US" altLang="ja-JP" sz="1300">
              <a:solidFill>
                <a:sysClr val="windowText" lastClr="000000"/>
              </a:solidFill>
              <a:effectLst/>
              <a:latin typeface="+mn-lt"/>
              <a:ea typeface="+mn-ea"/>
              <a:cs typeface="+mn-cs"/>
            </a:rPr>
            <a:t>0.08</a:t>
          </a:r>
          <a:r>
            <a:rPr kumimoji="1" lang="ja-JP" altLang="ja-JP" sz="1300">
              <a:solidFill>
                <a:sysClr val="windowText" lastClr="000000"/>
              </a:solidFill>
              <a:effectLst/>
              <a:latin typeface="+mn-lt"/>
              <a:ea typeface="+mn-ea"/>
              <a:cs typeface="+mn-cs"/>
            </a:rPr>
            <a:t>ポイント上回っている。類似団体と比較し、特徴的な財源としては、大企業等の立地もなく、航空機燃料譲与税のみである。このため、本市の収入は個人市民税が中心であるため、税の徴収強化等を行い、歳入の確保に努めていく。</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経常経費のうち、人件費は類似団体の中でも</a:t>
          </a:r>
          <a:r>
            <a:rPr kumimoji="1" lang="ja-JP" altLang="en-US" sz="1100">
              <a:solidFill>
                <a:sysClr val="windowText" lastClr="000000"/>
              </a:solidFill>
              <a:effectLst/>
              <a:latin typeface="+mn-lt"/>
              <a:ea typeface="+mn-ea"/>
              <a:cs typeface="+mn-cs"/>
            </a:rPr>
            <a:t>３番目に</a:t>
          </a:r>
          <a:r>
            <a:rPr kumimoji="1" lang="ja-JP" altLang="ja-JP" sz="1100">
              <a:solidFill>
                <a:sysClr val="windowText" lastClr="000000"/>
              </a:solidFill>
              <a:effectLst/>
              <a:latin typeface="+mn-lt"/>
              <a:ea typeface="+mn-ea"/>
              <a:cs typeface="+mn-cs"/>
            </a:rPr>
            <a:t>低い団体である一方、補助費等については高い水準となっている。公債費を除いたその他の経費については、類似団体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を下回っており、フルコスト診断等を用いた行政評価システムの効果と考えられる。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公債費は類似団体平均を下回っているが、連続立体交差事業等により市債借入が増加する可能性があるため、繰上償還等を行い、将来への負担を軽減するように努めていく。</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85598</xdr:rowOff>
    </xdr:to>
    <xdr:cxnSp macro="">
      <xdr:nvCxnSpPr>
        <xdr:cNvPr id="130" name="直線コネクタ 129"/>
        <xdr:cNvCxnSpPr/>
      </xdr:nvCxnSpPr>
      <xdr:spPr>
        <a:xfrm>
          <a:off x="4114800" y="1042339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60</xdr:row>
      <xdr:rowOff>136398</xdr:rowOff>
    </xdr:to>
    <xdr:cxnSp macro="">
      <xdr:nvCxnSpPr>
        <xdr:cNvPr id="133" name="直線コネクタ 132"/>
        <xdr:cNvCxnSpPr/>
      </xdr:nvCxnSpPr>
      <xdr:spPr>
        <a:xfrm>
          <a:off x="3225800" y="103992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60</xdr:row>
      <xdr:rowOff>112268</xdr:rowOff>
    </xdr:to>
    <xdr:cxnSp macro="">
      <xdr:nvCxnSpPr>
        <xdr:cNvPr id="136" name="直線コネクタ 135"/>
        <xdr:cNvCxnSpPr/>
      </xdr:nvCxnSpPr>
      <xdr:spPr>
        <a:xfrm>
          <a:off x="2336800" y="103654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78486</xdr:rowOff>
    </xdr:to>
    <xdr:cxnSp macro="">
      <xdr:nvCxnSpPr>
        <xdr:cNvPr id="139" name="直線コネクタ 138"/>
        <xdr:cNvCxnSpPr/>
      </xdr:nvCxnSpPr>
      <xdr:spPr>
        <a:xfrm>
          <a:off x="1447800" y="103075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49" name="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61468</xdr:rowOff>
    </xdr:from>
    <xdr:to>
      <xdr:col>15</xdr:col>
      <xdr:colOff>133350</xdr:colOff>
      <xdr:row>60</xdr:row>
      <xdr:rowOff>163068</xdr:rowOff>
    </xdr:to>
    <xdr:sp macro="" textlink="">
      <xdr:nvSpPr>
        <xdr:cNvPr id="153" name="楕円 152"/>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1795</xdr:rowOff>
    </xdr:from>
    <xdr:ext cx="762000" cy="259045"/>
    <xdr:sp macro="" textlink="">
      <xdr:nvSpPr>
        <xdr:cNvPr id="154" name="テキスト ボックス 153"/>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5" name="楕円 154"/>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6" name="テキスト ボックス 155"/>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141224</xdr:rowOff>
    </xdr:from>
    <xdr:to>
      <xdr:col>7</xdr:col>
      <xdr:colOff>31750</xdr:colOff>
      <xdr:row>60</xdr:row>
      <xdr:rowOff>71374</xdr:rowOff>
    </xdr:to>
    <xdr:sp macro="" textlink="">
      <xdr:nvSpPr>
        <xdr:cNvPr id="157" name="楕円 156"/>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81551</xdr:rowOff>
    </xdr:from>
    <xdr:ext cx="762000" cy="259045"/>
    <xdr:sp macro="" textlink="">
      <xdr:nvSpPr>
        <xdr:cNvPr id="158" name="テキスト ボックス 157"/>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類似団体の中で</a:t>
          </a:r>
          <a:r>
            <a:rPr kumimoji="1" lang="ja-JP" altLang="en-US" sz="1300">
              <a:solidFill>
                <a:sysClr val="windowText" lastClr="000000"/>
              </a:solidFill>
              <a:effectLst/>
              <a:latin typeface="+mn-lt"/>
              <a:ea typeface="+mn-ea"/>
              <a:cs typeface="+mn-cs"/>
            </a:rPr>
            <a:t>２番目に低い団体となっており</a:t>
          </a:r>
          <a:r>
            <a:rPr kumimoji="1" lang="ja-JP" altLang="ja-JP" sz="1300">
              <a:solidFill>
                <a:sysClr val="windowText" lastClr="000000"/>
              </a:solidFill>
              <a:effectLst/>
              <a:latin typeface="+mn-lt"/>
              <a:ea typeface="+mn-ea"/>
              <a:cs typeface="+mn-cs"/>
            </a:rPr>
            <a:t>、今後も住民サービスとの均衡を崩さないように配慮しながら経常的な義務的経費の削減に努めていく。</a:t>
          </a:r>
          <a:endParaRPr lang="ja-JP" altLang="ja-JP" sz="13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57883</xdr:rowOff>
    </xdr:from>
    <xdr:to>
      <xdr:col>23</xdr:col>
      <xdr:colOff>133350</xdr:colOff>
      <xdr:row>90</xdr:row>
      <xdr:rowOff>46424</xdr:rowOff>
    </xdr:to>
    <xdr:cxnSp macro="">
      <xdr:nvCxnSpPr>
        <xdr:cNvPr id="188" name="直線コネクタ 187"/>
        <xdr:cNvCxnSpPr/>
      </xdr:nvCxnSpPr>
      <xdr:spPr>
        <a:xfrm flipV="1">
          <a:off x="4953000" y="14116783"/>
          <a:ext cx="0" cy="136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18501</xdr:rowOff>
    </xdr:from>
    <xdr:ext cx="762000" cy="259045"/>
    <xdr:sp macro="" textlink="">
      <xdr:nvSpPr>
        <xdr:cNvPr id="189" name="人件費・物件費等の状況最小値テキスト"/>
        <xdr:cNvSpPr txBox="1"/>
      </xdr:nvSpPr>
      <xdr:spPr>
        <a:xfrm>
          <a:off x="5041900" y="15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46424</xdr:rowOff>
    </xdr:from>
    <xdr:to>
      <xdr:col>24</xdr:col>
      <xdr:colOff>12700</xdr:colOff>
      <xdr:row>90</xdr:row>
      <xdr:rowOff>46424</xdr:rowOff>
    </xdr:to>
    <xdr:cxnSp macro="">
      <xdr:nvCxnSpPr>
        <xdr:cNvPr id="190" name="直線コネクタ 189"/>
        <xdr:cNvCxnSpPr/>
      </xdr:nvCxnSpPr>
      <xdr:spPr>
        <a:xfrm>
          <a:off x="4864100" y="15476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144260</xdr:rowOff>
    </xdr:from>
    <xdr:ext cx="762000" cy="259045"/>
    <xdr:sp macro="" textlink="">
      <xdr:nvSpPr>
        <xdr:cNvPr id="191" name="人件費・物件費等の状況最大値テキスト"/>
        <xdr:cNvSpPr txBox="1"/>
      </xdr:nvSpPr>
      <xdr:spPr>
        <a:xfrm>
          <a:off x="5041900" y="1386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57883</xdr:rowOff>
    </xdr:from>
    <xdr:to>
      <xdr:col>24</xdr:col>
      <xdr:colOff>12700</xdr:colOff>
      <xdr:row>82</xdr:row>
      <xdr:rowOff>57883</xdr:rowOff>
    </xdr:to>
    <xdr:cxnSp macro="">
      <xdr:nvCxnSpPr>
        <xdr:cNvPr id="192" name="直線コネクタ 191"/>
        <xdr:cNvCxnSpPr/>
      </xdr:nvCxnSpPr>
      <xdr:spPr>
        <a:xfrm>
          <a:off x="4864100" y="1411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161153</xdr:rowOff>
    </xdr:from>
    <xdr:to>
      <xdr:col>23</xdr:col>
      <xdr:colOff>133350</xdr:colOff>
      <xdr:row>82</xdr:row>
      <xdr:rowOff>78997</xdr:rowOff>
    </xdr:to>
    <xdr:cxnSp macro="">
      <xdr:nvCxnSpPr>
        <xdr:cNvPr id="193" name="直線コネクタ 192"/>
        <xdr:cNvCxnSpPr/>
      </xdr:nvCxnSpPr>
      <xdr:spPr>
        <a:xfrm>
          <a:off x="4114800" y="14048603"/>
          <a:ext cx="838200" cy="8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33225</xdr:rowOff>
    </xdr:from>
    <xdr:ext cx="762000" cy="259045"/>
    <xdr:sp macro="" textlink="">
      <xdr:nvSpPr>
        <xdr:cNvPr id="194" name="人件費・物件費等の状況平均値テキスト"/>
        <xdr:cNvSpPr txBox="1"/>
      </xdr:nvSpPr>
      <xdr:spPr>
        <a:xfrm>
          <a:off x="5041900" y="14435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61148</xdr:rowOff>
    </xdr:from>
    <xdr:to>
      <xdr:col>23</xdr:col>
      <xdr:colOff>184150</xdr:colOff>
      <xdr:row>84</xdr:row>
      <xdr:rowOff>162748</xdr:rowOff>
    </xdr:to>
    <xdr:sp macro="" textlink="">
      <xdr:nvSpPr>
        <xdr:cNvPr id="195" name="フローチャート: 判断 194"/>
        <xdr:cNvSpPr/>
      </xdr:nvSpPr>
      <xdr:spPr>
        <a:xfrm>
          <a:off x="4902200" y="144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136178</xdr:rowOff>
    </xdr:from>
    <xdr:to>
      <xdr:col>19</xdr:col>
      <xdr:colOff>133350</xdr:colOff>
      <xdr:row>81</xdr:row>
      <xdr:rowOff>161153</xdr:rowOff>
    </xdr:to>
    <xdr:cxnSp macro="">
      <xdr:nvCxnSpPr>
        <xdr:cNvPr id="196" name="直線コネクタ 195"/>
        <xdr:cNvCxnSpPr/>
      </xdr:nvCxnSpPr>
      <xdr:spPr>
        <a:xfrm>
          <a:off x="3225800" y="14023628"/>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10649</xdr:rowOff>
    </xdr:from>
    <xdr:to>
      <xdr:col>19</xdr:col>
      <xdr:colOff>184150</xdr:colOff>
      <xdr:row>84</xdr:row>
      <xdr:rowOff>112249</xdr:rowOff>
    </xdr:to>
    <xdr:sp macro="" textlink="">
      <xdr:nvSpPr>
        <xdr:cNvPr id="197" name="フローチャート: 判断 196"/>
        <xdr:cNvSpPr/>
      </xdr:nvSpPr>
      <xdr:spPr>
        <a:xfrm>
          <a:off x="40640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97026</xdr:rowOff>
    </xdr:from>
    <xdr:ext cx="736600" cy="259045"/>
    <xdr:sp macro="" textlink="">
      <xdr:nvSpPr>
        <xdr:cNvPr id="198" name="テキスト ボックス 197"/>
        <xdr:cNvSpPr txBox="1"/>
      </xdr:nvSpPr>
      <xdr:spPr>
        <a:xfrm>
          <a:off x="3733800" y="1449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113268</xdr:rowOff>
    </xdr:from>
    <xdr:to>
      <xdr:col>15</xdr:col>
      <xdr:colOff>82550</xdr:colOff>
      <xdr:row>81</xdr:row>
      <xdr:rowOff>136178</xdr:rowOff>
    </xdr:to>
    <xdr:cxnSp macro="">
      <xdr:nvCxnSpPr>
        <xdr:cNvPr id="199" name="直線コネクタ 198"/>
        <xdr:cNvCxnSpPr/>
      </xdr:nvCxnSpPr>
      <xdr:spPr>
        <a:xfrm>
          <a:off x="2336800" y="14000718"/>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168574</xdr:rowOff>
    </xdr:from>
    <xdr:to>
      <xdr:col>15</xdr:col>
      <xdr:colOff>133350</xdr:colOff>
      <xdr:row>84</xdr:row>
      <xdr:rowOff>98724</xdr:rowOff>
    </xdr:to>
    <xdr:sp macro="" textlink="">
      <xdr:nvSpPr>
        <xdr:cNvPr id="200" name="フローチャート: 判断 199"/>
        <xdr:cNvSpPr/>
      </xdr:nvSpPr>
      <xdr:spPr>
        <a:xfrm>
          <a:off x="3175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83501</xdr:rowOff>
    </xdr:from>
    <xdr:ext cx="762000" cy="259045"/>
    <xdr:sp macro="" textlink="">
      <xdr:nvSpPr>
        <xdr:cNvPr id="201" name="テキスト ボックス 200"/>
        <xdr:cNvSpPr txBox="1"/>
      </xdr:nvSpPr>
      <xdr:spPr>
        <a:xfrm>
          <a:off x="2844800" y="1448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113268</xdr:rowOff>
    </xdr:from>
    <xdr:to>
      <xdr:col>11</xdr:col>
      <xdr:colOff>31750</xdr:colOff>
      <xdr:row>81</xdr:row>
      <xdr:rowOff>131741</xdr:rowOff>
    </xdr:to>
    <xdr:cxnSp macro="">
      <xdr:nvCxnSpPr>
        <xdr:cNvPr id="202" name="直線コネクタ 201"/>
        <xdr:cNvCxnSpPr/>
      </xdr:nvCxnSpPr>
      <xdr:spPr>
        <a:xfrm flipV="1">
          <a:off x="1447800" y="14000718"/>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161669</xdr:rowOff>
    </xdr:from>
    <xdr:to>
      <xdr:col>11</xdr:col>
      <xdr:colOff>82550</xdr:colOff>
      <xdr:row>84</xdr:row>
      <xdr:rowOff>91819</xdr:rowOff>
    </xdr:to>
    <xdr:sp macro="" textlink="">
      <xdr:nvSpPr>
        <xdr:cNvPr id="203" name="フローチャート: 判断 202"/>
        <xdr:cNvSpPr/>
      </xdr:nvSpPr>
      <xdr:spPr>
        <a:xfrm>
          <a:off x="2286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76596</xdr:rowOff>
    </xdr:from>
    <xdr:ext cx="762000" cy="259045"/>
    <xdr:sp macro="" textlink="">
      <xdr:nvSpPr>
        <xdr:cNvPr id="204" name="テキスト ボックス 203"/>
        <xdr:cNvSpPr txBox="1"/>
      </xdr:nvSpPr>
      <xdr:spPr>
        <a:xfrm>
          <a:off x="1955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136373</xdr:rowOff>
    </xdr:from>
    <xdr:to>
      <xdr:col>7</xdr:col>
      <xdr:colOff>31750</xdr:colOff>
      <xdr:row>84</xdr:row>
      <xdr:rowOff>66523</xdr:rowOff>
    </xdr:to>
    <xdr:sp macro="" textlink="">
      <xdr:nvSpPr>
        <xdr:cNvPr id="205" name="フローチャート: 判断 204"/>
        <xdr:cNvSpPr/>
      </xdr:nvSpPr>
      <xdr:spPr>
        <a:xfrm>
          <a:off x="1397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51300</xdr:rowOff>
    </xdr:from>
    <xdr:ext cx="762000" cy="259045"/>
    <xdr:sp macro="" textlink="">
      <xdr:nvSpPr>
        <xdr:cNvPr id="206" name="テキスト ボックス 205"/>
        <xdr:cNvSpPr txBox="1"/>
      </xdr:nvSpPr>
      <xdr:spPr>
        <a:xfrm>
          <a:off x="1066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28197</xdr:rowOff>
    </xdr:from>
    <xdr:to>
      <xdr:col>23</xdr:col>
      <xdr:colOff>184150</xdr:colOff>
      <xdr:row>82</xdr:row>
      <xdr:rowOff>129797</xdr:rowOff>
    </xdr:to>
    <xdr:sp macro="" textlink="">
      <xdr:nvSpPr>
        <xdr:cNvPr id="212" name="楕円 211"/>
        <xdr:cNvSpPr/>
      </xdr:nvSpPr>
      <xdr:spPr>
        <a:xfrm>
          <a:off x="4902200" y="140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120924</xdr:rowOff>
    </xdr:from>
    <xdr:ext cx="762000" cy="259045"/>
    <xdr:sp macro="" textlink="">
      <xdr:nvSpPr>
        <xdr:cNvPr id="213" name="人件費・物件費等の状況該当値テキスト"/>
        <xdr:cNvSpPr txBox="1"/>
      </xdr:nvSpPr>
      <xdr:spPr>
        <a:xfrm>
          <a:off x="5041900" y="1400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110353</xdr:rowOff>
    </xdr:from>
    <xdr:to>
      <xdr:col>19</xdr:col>
      <xdr:colOff>184150</xdr:colOff>
      <xdr:row>82</xdr:row>
      <xdr:rowOff>40503</xdr:rowOff>
    </xdr:to>
    <xdr:sp macro="" textlink="">
      <xdr:nvSpPr>
        <xdr:cNvPr id="214" name="楕円 213"/>
        <xdr:cNvSpPr/>
      </xdr:nvSpPr>
      <xdr:spPr>
        <a:xfrm>
          <a:off x="4064000" y="13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50680</xdr:rowOff>
    </xdr:from>
    <xdr:ext cx="736600" cy="259045"/>
    <xdr:sp macro="" textlink="">
      <xdr:nvSpPr>
        <xdr:cNvPr id="215" name="テキスト ボックス 214"/>
        <xdr:cNvSpPr txBox="1"/>
      </xdr:nvSpPr>
      <xdr:spPr>
        <a:xfrm>
          <a:off x="3733800" y="1376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85378</xdr:rowOff>
    </xdr:from>
    <xdr:to>
      <xdr:col>15</xdr:col>
      <xdr:colOff>133350</xdr:colOff>
      <xdr:row>82</xdr:row>
      <xdr:rowOff>15528</xdr:rowOff>
    </xdr:to>
    <xdr:sp macro="" textlink="">
      <xdr:nvSpPr>
        <xdr:cNvPr id="216" name="楕円 215"/>
        <xdr:cNvSpPr/>
      </xdr:nvSpPr>
      <xdr:spPr>
        <a:xfrm>
          <a:off x="3175000" y="13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25705</xdr:rowOff>
    </xdr:from>
    <xdr:ext cx="762000" cy="259045"/>
    <xdr:sp macro="" textlink="">
      <xdr:nvSpPr>
        <xdr:cNvPr id="217" name="テキスト ボックス 216"/>
        <xdr:cNvSpPr txBox="1"/>
      </xdr:nvSpPr>
      <xdr:spPr>
        <a:xfrm>
          <a:off x="2844800" y="137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62468</xdr:rowOff>
    </xdr:from>
    <xdr:to>
      <xdr:col>11</xdr:col>
      <xdr:colOff>82550</xdr:colOff>
      <xdr:row>81</xdr:row>
      <xdr:rowOff>164068</xdr:rowOff>
    </xdr:to>
    <xdr:sp macro="" textlink="">
      <xdr:nvSpPr>
        <xdr:cNvPr id="218" name="楕円 217"/>
        <xdr:cNvSpPr/>
      </xdr:nvSpPr>
      <xdr:spPr>
        <a:xfrm>
          <a:off x="2286000" y="139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2795</xdr:rowOff>
    </xdr:from>
    <xdr:ext cx="762000" cy="259045"/>
    <xdr:sp macro="" textlink="">
      <xdr:nvSpPr>
        <xdr:cNvPr id="219" name="テキスト ボックス 218"/>
        <xdr:cNvSpPr txBox="1"/>
      </xdr:nvSpPr>
      <xdr:spPr>
        <a:xfrm>
          <a:off x="1955800" y="1371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80941</xdr:rowOff>
    </xdr:from>
    <xdr:to>
      <xdr:col>7</xdr:col>
      <xdr:colOff>31750</xdr:colOff>
      <xdr:row>82</xdr:row>
      <xdr:rowOff>11091</xdr:rowOff>
    </xdr:to>
    <xdr:sp macro="" textlink="">
      <xdr:nvSpPr>
        <xdr:cNvPr id="220" name="楕円 219"/>
        <xdr:cNvSpPr/>
      </xdr:nvSpPr>
      <xdr:spPr>
        <a:xfrm>
          <a:off x="1397000" y="139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21268</xdr:rowOff>
    </xdr:from>
    <xdr:ext cx="762000" cy="259045"/>
    <xdr:sp macro="" textlink="">
      <xdr:nvSpPr>
        <xdr:cNvPr id="221" name="テキスト ボックス 220"/>
        <xdr:cNvSpPr txBox="1"/>
      </xdr:nvSpPr>
      <xdr:spPr>
        <a:xfrm>
          <a:off x="1066800" y="137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類似団体平均を上回っている。職員構成の変動等により高い水準となっているが、今後とも他の自治体の状況も踏まえ、給与制度・運用・水準の適正化に努めていく。</a:t>
          </a:r>
          <a:endParaRPr lang="ja-JP" altLang="ja-JP" sz="13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50" name="直線コネクタ 249"/>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1"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2" name="直線コネクタ 251"/>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4" name="直線コネクタ 25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56445</xdr:rowOff>
    </xdr:from>
    <xdr:to>
      <xdr:col>81</xdr:col>
      <xdr:colOff>44450</xdr:colOff>
      <xdr:row>89</xdr:row>
      <xdr:rowOff>56445</xdr:rowOff>
    </xdr:to>
    <xdr:cxnSp macro="">
      <xdr:nvCxnSpPr>
        <xdr:cNvPr id="255" name="直線コネクタ 254"/>
        <xdr:cNvCxnSpPr/>
      </xdr:nvCxnSpPr>
      <xdr:spPr>
        <a:xfrm>
          <a:off x="16179800" y="1531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6"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7" name="フローチャート: 判断 256"/>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56445</xdr:rowOff>
    </xdr:from>
    <xdr:to>
      <xdr:col>77</xdr:col>
      <xdr:colOff>44450</xdr:colOff>
      <xdr:row>89</xdr:row>
      <xdr:rowOff>136878</xdr:rowOff>
    </xdr:to>
    <xdr:cxnSp macro="">
      <xdr:nvCxnSpPr>
        <xdr:cNvPr id="258" name="直線コネクタ 257"/>
        <xdr:cNvCxnSpPr/>
      </xdr:nvCxnSpPr>
      <xdr:spPr>
        <a:xfrm flipV="1">
          <a:off x="15290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9" name="フローチャート: 判断 258"/>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60" name="テキスト ボックス 259"/>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83255</xdr:rowOff>
    </xdr:from>
    <xdr:to>
      <xdr:col>72</xdr:col>
      <xdr:colOff>203200</xdr:colOff>
      <xdr:row>89</xdr:row>
      <xdr:rowOff>136878</xdr:rowOff>
    </xdr:to>
    <xdr:cxnSp macro="">
      <xdr:nvCxnSpPr>
        <xdr:cNvPr id="261" name="直線コネクタ 260"/>
        <xdr:cNvCxnSpPr/>
      </xdr:nvCxnSpPr>
      <xdr:spPr>
        <a:xfrm>
          <a:off x="14401800" y="153423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2" name="フローチャート: 判断 261"/>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3" name="テキスト ボックス 26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83255</xdr:rowOff>
    </xdr:from>
    <xdr:to>
      <xdr:col>68</xdr:col>
      <xdr:colOff>152400</xdr:colOff>
      <xdr:row>89</xdr:row>
      <xdr:rowOff>123472</xdr:rowOff>
    </xdr:to>
    <xdr:cxnSp macro="">
      <xdr:nvCxnSpPr>
        <xdr:cNvPr id="264" name="直線コネクタ 263"/>
        <xdr:cNvCxnSpPr/>
      </xdr:nvCxnSpPr>
      <xdr:spPr>
        <a:xfrm flipV="1">
          <a:off x="13512800" y="1534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4" name="楕円 273"/>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72972</xdr:rowOff>
    </xdr:from>
    <xdr:ext cx="762000" cy="259045"/>
    <xdr:sp macro="" textlink="">
      <xdr:nvSpPr>
        <xdr:cNvPr id="275" name="給与水準   （国との比較）該当値テキスト"/>
        <xdr:cNvSpPr txBox="1"/>
      </xdr:nvSpPr>
      <xdr:spPr>
        <a:xfrm>
          <a:off x="17106900" y="151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6" name="楕円 275"/>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7" name="テキスト ボックス 276"/>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78" name="楕円 277"/>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79" name="テキスト ボックス 278"/>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32455</xdr:rowOff>
    </xdr:from>
    <xdr:to>
      <xdr:col>68</xdr:col>
      <xdr:colOff>203200</xdr:colOff>
      <xdr:row>89</xdr:row>
      <xdr:rowOff>134055</xdr:rowOff>
    </xdr:to>
    <xdr:sp macro="" textlink="">
      <xdr:nvSpPr>
        <xdr:cNvPr id="280" name="楕円 279"/>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118832</xdr:rowOff>
    </xdr:from>
    <xdr:ext cx="762000" cy="259045"/>
    <xdr:sp macro="" textlink="">
      <xdr:nvSpPr>
        <xdr:cNvPr id="281" name="テキスト ボックス 280"/>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2" name="楕円 281"/>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3" name="テキスト ボックス 282"/>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類似団体の中でも</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番目に低い団体となっている。今後も住民サービスとの均衡を崩さないように配慮しながら適正な定員管理に努めていく。</a:t>
          </a:r>
          <a:endParaRPr lang="ja-JP" altLang="ja-JP" sz="13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60643</xdr:rowOff>
    </xdr:from>
    <xdr:to>
      <xdr:col>81</xdr:col>
      <xdr:colOff>44450</xdr:colOff>
      <xdr:row>58</xdr:row>
      <xdr:rowOff>64664</xdr:rowOff>
    </xdr:to>
    <xdr:cxnSp macro="">
      <xdr:nvCxnSpPr>
        <xdr:cNvPr id="318" name="直線コネクタ 317"/>
        <xdr:cNvCxnSpPr/>
      </xdr:nvCxnSpPr>
      <xdr:spPr>
        <a:xfrm flipV="1">
          <a:off x="16179800" y="1000474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36513</xdr:rowOff>
    </xdr:from>
    <xdr:to>
      <xdr:col>77</xdr:col>
      <xdr:colOff>44450</xdr:colOff>
      <xdr:row>58</xdr:row>
      <xdr:rowOff>64664</xdr:rowOff>
    </xdr:to>
    <xdr:cxnSp macro="">
      <xdr:nvCxnSpPr>
        <xdr:cNvPr id="321" name="直線コネクタ 320"/>
        <xdr:cNvCxnSpPr/>
      </xdr:nvCxnSpPr>
      <xdr:spPr>
        <a:xfrm>
          <a:off x="15290800" y="99806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34502</xdr:rowOff>
    </xdr:from>
    <xdr:to>
      <xdr:col>72</xdr:col>
      <xdr:colOff>203200</xdr:colOff>
      <xdr:row>58</xdr:row>
      <xdr:rowOff>36513</xdr:rowOff>
    </xdr:to>
    <xdr:cxnSp macro="">
      <xdr:nvCxnSpPr>
        <xdr:cNvPr id="324" name="直線コネクタ 323"/>
        <xdr:cNvCxnSpPr/>
      </xdr:nvCxnSpPr>
      <xdr:spPr>
        <a:xfrm>
          <a:off x="14401800" y="997860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34502</xdr:rowOff>
    </xdr:from>
    <xdr:to>
      <xdr:col>68</xdr:col>
      <xdr:colOff>152400</xdr:colOff>
      <xdr:row>58</xdr:row>
      <xdr:rowOff>42545</xdr:rowOff>
    </xdr:to>
    <xdr:cxnSp macro="">
      <xdr:nvCxnSpPr>
        <xdr:cNvPr id="327" name="直線コネクタ 326"/>
        <xdr:cNvCxnSpPr/>
      </xdr:nvCxnSpPr>
      <xdr:spPr>
        <a:xfrm flipV="1">
          <a:off x="13512800" y="99786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9843</xdr:rowOff>
    </xdr:from>
    <xdr:to>
      <xdr:col>81</xdr:col>
      <xdr:colOff>95250</xdr:colOff>
      <xdr:row>58</xdr:row>
      <xdr:rowOff>111443</xdr:rowOff>
    </xdr:to>
    <xdr:sp macro="" textlink="">
      <xdr:nvSpPr>
        <xdr:cNvPr id="337" name="楕円 336"/>
        <xdr:cNvSpPr/>
      </xdr:nvSpPr>
      <xdr:spPr>
        <a:xfrm>
          <a:off x="169672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102570</xdr:rowOff>
    </xdr:from>
    <xdr:ext cx="762000" cy="259045"/>
    <xdr:sp macro="" textlink="">
      <xdr:nvSpPr>
        <xdr:cNvPr id="338" name="定員管理の状況該当値テキスト"/>
        <xdr:cNvSpPr txBox="1"/>
      </xdr:nvSpPr>
      <xdr:spPr>
        <a:xfrm>
          <a:off x="17106900" y="98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13864</xdr:rowOff>
    </xdr:from>
    <xdr:to>
      <xdr:col>77</xdr:col>
      <xdr:colOff>95250</xdr:colOff>
      <xdr:row>58</xdr:row>
      <xdr:rowOff>115464</xdr:rowOff>
    </xdr:to>
    <xdr:sp macro="" textlink="">
      <xdr:nvSpPr>
        <xdr:cNvPr id="339" name="楕円 338"/>
        <xdr:cNvSpPr/>
      </xdr:nvSpPr>
      <xdr:spPr>
        <a:xfrm>
          <a:off x="161290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125641</xdr:rowOff>
    </xdr:from>
    <xdr:ext cx="736600" cy="259045"/>
    <xdr:sp macro="" textlink="">
      <xdr:nvSpPr>
        <xdr:cNvPr id="340" name="テキスト ボックス 339"/>
        <xdr:cNvSpPr txBox="1"/>
      </xdr:nvSpPr>
      <xdr:spPr>
        <a:xfrm>
          <a:off x="15798800" y="972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157163</xdr:rowOff>
    </xdr:from>
    <xdr:to>
      <xdr:col>73</xdr:col>
      <xdr:colOff>44450</xdr:colOff>
      <xdr:row>58</xdr:row>
      <xdr:rowOff>87313</xdr:rowOff>
    </xdr:to>
    <xdr:sp macro="" textlink="">
      <xdr:nvSpPr>
        <xdr:cNvPr id="341" name="楕円 340"/>
        <xdr:cNvSpPr/>
      </xdr:nvSpPr>
      <xdr:spPr>
        <a:xfrm>
          <a:off x="152400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97490</xdr:rowOff>
    </xdr:from>
    <xdr:ext cx="762000" cy="259045"/>
    <xdr:sp macro="" textlink="">
      <xdr:nvSpPr>
        <xdr:cNvPr id="342" name="テキスト ボックス 341"/>
        <xdr:cNvSpPr txBox="1"/>
      </xdr:nvSpPr>
      <xdr:spPr>
        <a:xfrm>
          <a:off x="14909800" y="96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155152</xdr:rowOff>
    </xdr:from>
    <xdr:to>
      <xdr:col>68</xdr:col>
      <xdr:colOff>203200</xdr:colOff>
      <xdr:row>58</xdr:row>
      <xdr:rowOff>85302</xdr:rowOff>
    </xdr:to>
    <xdr:sp macro="" textlink="">
      <xdr:nvSpPr>
        <xdr:cNvPr id="343" name="楕円 342"/>
        <xdr:cNvSpPr/>
      </xdr:nvSpPr>
      <xdr:spPr>
        <a:xfrm>
          <a:off x="14351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95479</xdr:rowOff>
    </xdr:from>
    <xdr:ext cx="762000" cy="259045"/>
    <xdr:sp macro="" textlink="">
      <xdr:nvSpPr>
        <xdr:cNvPr id="344" name="テキスト ボックス 343"/>
        <xdr:cNvSpPr txBox="1"/>
      </xdr:nvSpPr>
      <xdr:spPr>
        <a:xfrm>
          <a:off x="14020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163195</xdr:rowOff>
    </xdr:from>
    <xdr:to>
      <xdr:col>64</xdr:col>
      <xdr:colOff>152400</xdr:colOff>
      <xdr:row>58</xdr:row>
      <xdr:rowOff>93345</xdr:rowOff>
    </xdr:to>
    <xdr:sp macro="" textlink="">
      <xdr:nvSpPr>
        <xdr:cNvPr id="345" name="楕円 344"/>
        <xdr:cNvSpPr/>
      </xdr:nvSpPr>
      <xdr:spPr>
        <a:xfrm>
          <a:off x="13462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103522</xdr:rowOff>
    </xdr:from>
    <xdr:ext cx="762000" cy="259045"/>
    <xdr:sp macro="" textlink="">
      <xdr:nvSpPr>
        <xdr:cNvPr id="346" name="テキスト ボックス 345"/>
        <xdr:cNvSpPr txBox="1"/>
      </xdr:nvSpPr>
      <xdr:spPr>
        <a:xfrm>
          <a:off x="13131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実質公債費比率は、</a:t>
          </a:r>
          <a:r>
            <a:rPr kumimoji="1" lang="ja-JP" altLang="en-US" sz="1300">
              <a:solidFill>
                <a:sysClr val="windowText" lastClr="000000"/>
              </a:solidFill>
              <a:effectLst/>
              <a:latin typeface="+mn-lt"/>
              <a:ea typeface="+mn-ea"/>
              <a:cs typeface="+mn-cs"/>
            </a:rPr>
            <a:t>類似団体平均を</a:t>
          </a:r>
          <a:r>
            <a:rPr kumimoji="1" lang="en-US" altLang="ja-JP" sz="1300">
              <a:solidFill>
                <a:sysClr val="windowText" lastClr="000000"/>
              </a:solidFill>
              <a:effectLst/>
              <a:latin typeface="+mn-lt"/>
              <a:ea typeface="+mn-ea"/>
              <a:cs typeface="+mn-cs"/>
            </a:rPr>
            <a:t>5</a:t>
          </a:r>
          <a:r>
            <a:rPr kumimoji="1" lang="ja-JP" altLang="en-US" sz="1300">
              <a:solidFill>
                <a:sysClr val="windowText" lastClr="000000"/>
              </a:solidFill>
              <a:effectLst/>
              <a:latin typeface="+mn-lt"/>
              <a:ea typeface="+mn-ea"/>
              <a:cs typeface="+mn-cs"/>
            </a:rPr>
            <a:t>ポイント下回っているが、</a:t>
          </a:r>
          <a:r>
            <a:rPr kumimoji="1" lang="ja-JP" altLang="ja-JP" sz="1300">
              <a:solidFill>
                <a:sysClr val="windowText" lastClr="000000"/>
              </a:solidFill>
              <a:effectLst/>
              <a:latin typeface="+mn-lt"/>
              <a:ea typeface="+mn-ea"/>
              <a:cs typeface="+mn-cs"/>
            </a:rPr>
            <a:t>前年度よりも</a:t>
          </a:r>
          <a:r>
            <a:rPr kumimoji="1" lang="en-US" altLang="ja-JP" sz="1300">
              <a:solidFill>
                <a:sysClr val="windowText" lastClr="000000"/>
              </a:solidFill>
              <a:effectLst/>
              <a:latin typeface="+mn-lt"/>
              <a:ea typeface="+mn-ea"/>
              <a:cs typeface="+mn-cs"/>
            </a:rPr>
            <a:t>0.6</a:t>
          </a:r>
          <a:r>
            <a:rPr kumimoji="1" lang="ja-JP" altLang="ja-JP" sz="1300">
              <a:solidFill>
                <a:sysClr val="windowText" lastClr="000000"/>
              </a:solidFill>
              <a:effectLst/>
              <a:latin typeface="+mn-lt"/>
              <a:ea typeface="+mn-ea"/>
              <a:cs typeface="+mn-cs"/>
            </a:rPr>
            <a:t>ポイント増加して</a:t>
          </a:r>
          <a:r>
            <a:rPr kumimoji="1" lang="ja-JP" altLang="en-US" sz="1300">
              <a:solidFill>
                <a:sysClr val="windowText" lastClr="000000"/>
              </a:solidFill>
              <a:effectLst/>
              <a:latin typeface="+mn-lt"/>
              <a:ea typeface="+mn-ea"/>
              <a:cs typeface="+mn-cs"/>
            </a:rPr>
            <a:t>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要因としては、</a:t>
          </a:r>
          <a:r>
            <a:rPr kumimoji="1" lang="ja-JP" altLang="ja-JP" sz="1300">
              <a:solidFill>
                <a:sysClr val="windowText" lastClr="000000"/>
              </a:solidFill>
              <a:effectLst/>
              <a:latin typeface="+mn-lt"/>
              <a:ea typeface="+mn-ea"/>
              <a:cs typeface="+mn-cs"/>
            </a:rPr>
            <a:t>連続立体交差事業等</a:t>
          </a:r>
          <a:r>
            <a:rPr kumimoji="1" lang="ja-JP" altLang="en-US" sz="1300">
              <a:solidFill>
                <a:sysClr val="windowText" lastClr="000000"/>
              </a:solidFill>
              <a:effectLst/>
              <a:latin typeface="+mn-lt"/>
              <a:ea typeface="+mn-ea"/>
              <a:cs typeface="+mn-cs"/>
            </a:rPr>
            <a:t>により市債の借り入れが増加していることによるものである。今後も、</a:t>
          </a:r>
          <a:r>
            <a:rPr kumimoji="1" lang="ja-JP" altLang="ja-JP" sz="1300">
              <a:solidFill>
                <a:sysClr val="windowText" lastClr="000000"/>
              </a:solidFill>
              <a:effectLst/>
              <a:latin typeface="+mn-lt"/>
              <a:ea typeface="+mn-ea"/>
              <a:cs typeface="+mn-cs"/>
            </a:rPr>
            <a:t>市債の借入が増加する可能性があることから、市債借入の抑制や繰上償還を行いながら、公債費の抑制に努めていく。</a:t>
          </a:r>
          <a:endParaRPr lang="ja-JP" altLang="ja-JP" sz="13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846</xdr:rowOff>
    </xdr:to>
    <xdr:cxnSp macro="">
      <xdr:nvCxnSpPr>
        <xdr:cNvPr id="379" name="直線コネクタ 378"/>
        <xdr:cNvCxnSpPr/>
      </xdr:nvCxnSpPr>
      <xdr:spPr>
        <a:xfrm>
          <a:off x="16179800" y="66391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148167</xdr:rowOff>
    </xdr:to>
    <xdr:cxnSp macro="">
      <xdr:nvCxnSpPr>
        <xdr:cNvPr id="382" name="直線コネクタ 381"/>
        <xdr:cNvCxnSpPr/>
      </xdr:nvCxnSpPr>
      <xdr:spPr>
        <a:xfrm flipV="1">
          <a:off x="15290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65194</xdr:rowOff>
    </xdr:to>
    <xdr:cxnSp macro="">
      <xdr:nvCxnSpPr>
        <xdr:cNvPr id="385" name="直線コネクタ 384"/>
        <xdr:cNvCxnSpPr/>
      </xdr:nvCxnSpPr>
      <xdr:spPr>
        <a:xfrm flipV="1">
          <a:off x="14401800" y="666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40</xdr:row>
      <xdr:rowOff>54610</xdr:rowOff>
    </xdr:to>
    <xdr:cxnSp macro="">
      <xdr:nvCxnSpPr>
        <xdr:cNvPr id="388" name="直線コネクタ 387"/>
        <xdr:cNvCxnSpPr/>
      </xdr:nvCxnSpPr>
      <xdr:spPr>
        <a:xfrm flipV="1">
          <a:off x="13512800" y="675174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8" name="楕円 397"/>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9"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0" name="楕円 399"/>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1" name="テキスト ボックス 400"/>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4" name="楕円 403"/>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5" name="テキスト ボックス 404"/>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6" name="楕円 405"/>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7" name="テキスト ボックス 406"/>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充当可能財源が将来負担額を上回っている。今後とも住民サービスを低下させることなく、将来負担の適正化に努めていく。</a:t>
          </a:r>
          <a:endParaRPr lang="ja-JP" altLang="ja-JP" sz="13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人口千人当たり職員数が類似団体</a:t>
          </a:r>
          <a:r>
            <a:rPr kumimoji="1" lang="ja-JP" altLang="en-US" sz="1300">
              <a:solidFill>
                <a:sysClr val="windowText" lastClr="000000"/>
              </a:solidFill>
              <a:effectLst/>
              <a:latin typeface="+mn-lt"/>
              <a:ea typeface="+mn-ea"/>
              <a:cs typeface="+mn-cs"/>
            </a:rPr>
            <a:t>平均を下回っており、人件費は、類似団体の中で３番目に低い団体である。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今後とも住民サービスとの均衡を崩さないよう配慮しながら、人件費の抑制に努める。</a:t>
          </a:r>
          <a:endParaRPr lang="ja-JP" altLang="ja-JP" sz="13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35560</xdr:rowOff>
    </xdr:to>
    <xdr:cxnSp macro="">
      <xdr:nvCxnSpPr>
        <xdr:cNvPr id="66" name="直線コネクタ 65"/>
        <xdr:cNvCxnSpPr/>
      </xdr:nvCxnSpPr>
      <xdr:spPr>
        <a:xfrm>
          <a:off x="3987800" y="583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5080</xdr:rowOff>
    </xdr:to>
    <xdr:cxnSp macro="">
      <xdr:nvCxnSpPr>
        <xdr:cNvPr id="69" name="直線コネクタ 68"/>
        <xdr:cNvCxnSpPr/>
      </xdr:nvCxnSpPr>
      <xdr:spPr>
        <a:xfrm>
          <a:off x="3098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12700</xdr:rowOff>
    </xdr:to>
    <xdr:cxnSp macro="">
      <xdr:nvCxnSpPr>
        <xdr:cNvPr id="72" name="直線コネクタ 71"/>
        <xdr:cNvCxnSpPr/>
      </xdr:nvCxnSpPr>
      <xdr:spPr>
        <a:xfrm flipV="1">
          <a:off x="2209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12700</xdr:rowOff>
    </xdr:to>
    <xdr:cxnSp macro="">
      <xdr:nvCxnSpPr>
        <xdr:cNvPr id="75" name="直線コネクタ 74"/>
        <xdr:cNvCxnSpPr/>
      </xdr:nvCxnSpPr>
      <xdr:spPr>
        <a:xfrm>
          <a:off x="1320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762000" cy="259045"/>
    <xdr:sp macro="" textlink="">
      <xdr:nvSpPr>
        <xdr:cNvPr id="86"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物件費に係る経常収支比率は、類似団体平均とほぼ同じ値となっている。今後も住民サービスを低下させないように配慮しながら物件費の抑制に努める。</a:t>
          </a:r>
          <a:endParaRPr lang="ja-JP" altLang="ja-JP" sz="13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48079</xdr:rowOff>
    </xdr:to>
    <xdr:cxnSp macro="">
      <xdr:nvCxnSpPr>
        <xdr:cNvPr id="129" name="直線コネクタ 128"/>
        <xdr:cNvCxnSpPr/>
      </xdr:nvCxnSpPr>
      <xdr:spPr>
        <a:xfrm>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2" name="直線コネクタ 131"/>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26307</xdr:rowOff>
    </xdr:to>
    <xdr:cxnSp macro="">
      <xdr:nvCxnSpPr>
        <xdr:cNvPr id="135" name="直線コネクタ 134"/>
        <xdr:cNvCxnSpPr/>
      </xdr:nvCxnSpPr>
      <xdr:spPr>
        <a:xfrm>
          <a:off x="13893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154214</xdr:rowOff>
    </xdr:to>
    <xdr:cxnSp macro="">
      <xdr:nvCxnSpPr>
        <xdr:cNvPr id="138" name="直線コネクタ 137"/>
        <xdr:cNvCxnSpPr/>
      </xdr:nvCxnSpPr>
      <xdr:spPr>
        <a:xfrm>
          <a:off x="13004800" y="26035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5" name="テキスト ボックス 154"/>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扶助費に係る経常収支比率は類似団体平均を下回っているが、施設型給付費や</a:t>
          </a:r>
          <a:r>
            <a:rPr kumimoji="1" lang="ja-JP" altLang="en-US" sz="1300">
              <a:solidFill>
                <a:sysClr val="windowText" lastClr="000000"/>
              </a:solidFill>
              <a:effectLst/>
              <a:latin typeface="+mn-lt"/>
              <a:ea typeface="+mn-ea"/>
              <a:cs typeface="+mn-cs"/>
            </a:rPr>
            <a:t>施設等利用給付費、</a:t>
          </a:r>
          <a:r>
            <a:rPr kumimoji="1" lang="ja-JP" altLang="ja-JP" sz="1300">
              <a:solidFill>
                <a:sysClr val="windowText" lastClr="000000"/>
              </a:solidFill>
              <a:effectLst/>
              <a:latin typeface="+mn-lt"/>
              <a:ea typeface="+mn-ea"/>
              <a:cs typeface="+mn-cs"/>
            </a:rPr>
            <a:t>障害児通所給付費</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の伸びにより上昇傾向にある。今後も</a:t>
          </a:r>
          <a:r>
            <a:rPr kumimoji="1" lang="ja-JP" altLang="en-US" sz="1300">
              <a:solidFill>
                <a:sysClr val="windowText" lastClr="000000"/>
              </a:solidFill>
              <a:effectLst/>
              <a:latin typeface="+mn-lt"/>
              <a:ea typeface="+mn-ea"/>
              <a:cs typeface="+mn-cs"/>
            </a:rPr>
            <a:t>給付等</a:t>
          </a:r>
          <a:r>
            <a:rPr kumimoji="1" lang="ja-JP" altLang="ja-JP" sz="1300">
              <a:solidFill>
                <a:sysClr val="windowText" lastClr="000000"/>
              </a:solidFill>
              <a:effectLst/>
              <a:latin typeface="+mn-lt"/>
              <a:ea typeface="+mn-ea"/>
              <a:cs typeface="+mn-cs"/>
            </a:rPr>
            <a:t>の適正化を図ることで上昇傾向の抑制に努める。</a:t>
          </a:r>
          <a:endParaRPr lang="ja-JP" altLang="ja-JP" sz="13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58420</xdr:rowOff>
    </xdr:to>
    <xdr:cxnSp macro="">
      <xdr:nvCxnSpPr>
        <xdr:cNvPr id="190" name="直線コネクタ 189"/>
        <xdr:cNvCxnSpPr/>
      </xdr:nvCxnSpPr>
      <xdr:spPr>
        <a:xfrm>
          <a:off x="3987800" y="957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93" name="直線コネクタ 192"/>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146050</xdr:rowOff>
    </xdr:to>
    <xdr:cxnSp macro="">
      <xdr:nvCxnSpPr>
        <xdr:cNvPr id="196" name="直線コネクタ 195"/>
        <xdr:cNvCxnSpPr/>
      </xdr:nvCxnSpPr>
      <xdr:spPr>
        <a:xfrm>
          <a:off x="2209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138430</xdr:rowOff>
    </xdr:to>
    <xdr:cxnSp macro="">
      <xdr:nvCxnSpPr>
        <xdr:cNvPr id="199" name="直線コネクタ 198"/>
        <xdr:cNvCxnSpPr/>
      </xdr:nvCxnSpPr>
      <xdr:spPr>
        <a:xfrm>
          <a:off x="1320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9" name="楕円 208"/>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10"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5" name="楕円 21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6" name="テキスト ボックス 215"/>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その他に係る経常収支比率は、類似団体を下回っている。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特別会計への繰出金が増加傾向にあることから</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今後も予算や事業計画等の適正管理を促すことで抑制に努める。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138430</xdr:rowOff>
    </xdr:to>
    <xdr:cxnSp macro="">
      <xdr:nvCxnSpPr>
        <xdr:cNvPr id="251" name="直線コネクタ 250"/>
        <xdr:cNvCxnSpPr/>
      </xdr:nvCxnSpPr>
      <xdr:spPr>
        <a:xfrm flipV="1">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138430</xdr:rowOff>
    </xdr:to>
    <xdr:cxnSp macro="">
      <xdr:nvCxnSpPr>
        <xdr:cNvPr id="254" name="直線コネクタ 253"/>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130810</xdr:rowOff>
    </xdr:to>
    <xdr:cxnSp macro="">
      <xdr:nvCxnSpPr>
        <xdr:cNvPr id="257" name="直線コネクタ 256"/>
        <xdr:cNvCxnSpPr/>
      </xdr:nvCxnSpPr>
      <xdr:spPr>
        <a:xfrm>
          <a:off x="13893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107950</xdr:rowOff>
    </xdr:to>
    <xdr:cxnSp macro="">
      <xdr:nvCxnSpPr>
        <xdr:cNvPr id="260" name="直線コネクタ 259"/>
        <xdr:cNvCxnSpPr/>
      </xdr:nvCxnSpPr>
      <xdr:spPr>
        <a:xfrm>
          <a:off x="13004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補助費等に係る経常収支比率は、類似団体の中でも高い水準となっている。これは、ごみ処理や消防などを積極的に近隣市町と一部事務組合を構成し、実施しているためである。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今後とも、一部事務組合に対し、予算や事業計画等の適正管理を促すことで抑制に努める。</a:t>
          </a:r>
          <a:endParaRPr lang="ja-JP" altLang="ja-JP" sz="13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166188</xdr:rowOff>
    </xdr:from>
    <xdr:to>
      <xdr:col>82</xdr:col>
      <xdr:colOff>107950</xdr:colOff>
      <xdr:row>39</xdr:row>
      <xdr:rowOff>46990</xdr:rowOff>
    </xdr:to>
    <xdr:cxnSp macro="">
      <xdr:nvCxnSpPr>
        <xdr:cNvPr id="313" name="直線コネクタ 312"/>
        <xdr:cNvCxnSpPr/>
      </xdr:nvCxnSpPr>
      <xdr:spPr>
        <a:xfrm>
          <a:off x="15671800" y="66812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166188</xdr:rowOff>
    </xdr:from>
    <xdr:to>
      <xdr:col>78</xdr:col>
      <xdr:colOff>69850</xdr:colOff>
      <xdr:row>38</xdr:row>
      <xdr:rowOff>166188</xdr:rowOff>
    </xdr:to>
    <xdr:cxnSp macro="">
      <xdr:nvCxnSpPr>
        <xdr:cNvPr id="316" name="直線コネクタ 315"/>
        <xdr:cNvCxnSpPr/>
      </xdr:nvCxnSpPr>
      <xdr:spPr>
        <a:xfrm>
          <a:off x="14782800" y="6681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166188</xdr:rowOff>
    </xdr:from>
    <xdr:to>
      <xdr:col>73</xdr:col>
      <xdr:colOff>180975</xdr:colOff>
      <xdr:row>39</xdr:row>
      <xdr:rowOff>33927</xdr:rowOff>
    </xdr:to>
    <xdr:cxnSp macro="">
      <xdr:nvCxnSpPr>
        <xdr:cNvPr id="319" name="直線コネクタ 318"/>
        <xdr:cNvCxnSpPr/>
      </xdr:nvCxnSpPr>
      <xdr:spPr>
        <a:xfrm flipV="1">
          <a:off x="13893800" y="66812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33927</xdr:rowOff>
    </xdr:from>
    <xdr:to>
      <xdr:col>69</xdr:col>
      <xdr:colOff>92075</xdr:colOff>
      <xdr:row>39</xdr:row>
      <xdr:rowOff>73116</xdr:rowOff>
    </xdr:to>
    <xdr:cxnSp macro="">
      <xdr:nvCxnSpPr>
        <xdr:cNvPr id="322" name="直線コネクタ 321"/>
        <xdr:cNvCxnSpPr/>
      </xdr:nvCxnSpPr>
      <xdr:spPr>
        <a:xfrm flipV="1">
          <a:off x="13004800" y="6720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2" name="楕円 331"/>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3"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115388</xdr:rowOff>
    </xdr:from>
    <xdr:to>
      <xdr:col>78</xdr:col>
      <xdr:colOff>120650</xdr:colOff>
      <xdr:row>39</xdr:row>
      <xdr:rowOff>45538</xdr:rowOff>
    </xdr:to>
    <xdr:sp macro="" textlink="">
      <xdr:nvSpPr>
        <xdr:cNvPr id="334" name="楕円 333"/>
        <xdr:cNvSpPr/>
      </xdr:nvSpPr>
      <xdr:spPr>
        <a:xfrm>
          <a:off x="15621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30315</xdr:rowOff>
    </xdr:from>
    <xdr:ext cx="736600" cy="259045"/>
    <xdr:sp macro="" textlink="">
      <xdr:nvSpPr>
        <xdr:cNvPr id="335" name="テキスト ボックス 334"/>
        <xdr:cNvSpPr txBox="1"/>
      </xdr:nvSpPr>
      <xdr:spPr>
        <a:xfrm>
          <a:off x="15290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115388</xdr:rowOff>
    </xdr:from>
    <xdr:to>
      <xdr:col>74</xdr:col>
      <xdr:colOff>31750</xdr:colOff>
      <xdr:row>39</xdr:row>
      <xdr:rowOff>45538</xdr:rowOff>
    </xdr:to>
    <xdr:sp macro="" textlink="">
      <xdr:nvSpPr>
        <xdr:cNvPr id="336" name="楕円 335"/>
        <xdr:cNvSpPr/>
      </xdr:nvSpPr>
      <xdr:spPr>
        <a:xfrm>
          <a:off x="14732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30315</xdr:rowOff>
    </xdr:from>
    <xdr:ext cx="762000" cy="259045"/>
    <xdr:sp macro="" textlink="">
      <xdr:nvSpPr>
        <xdr:cNvPr id="337" name="テキスト ボックス 336"/>
        <xdr:cNvSpPr txBox="1"/>
      </xdr:nvSpPr>
      <xdr:spPr>
        <a:xfrm>
          <a:off x="1440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154577</xdr:rowOff>
    </xdr:from>
    <xdr:to>
      <xdr:col>69</xdr:col>
      <xdr:colOff>142875</xdr:colOff>
      <xdr:row>39</xdr:row>
      <xdr:rowOff>84727</xdr:rowOff>
    </xdr:to>
    <xdr:sp macro="" textlink="">
      <xdr:nvSpPr>
        <xdr:cNvPr id="338" name="楕円 337"/>
        <xdr:cNvSpPr/>
      </xdr:nvSpPr>
      <xdr:spPr>
        <a:xfrm>
          <a:off x="13843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69504</xdr:rowOff>
    </xdr:from>
    <xdr:ext cx="762000" cy="259045"/>
    <xdr:sp macro="" textlink="">
      <xdr:nvSpPr>
        <xdr:cNvPr id="339" name="テキスト ボックス 338"/>
        <xdr:cNvSpPr txBox="1"/>
      </xdr:nvSpPr>
      <xdr:spPr>
        <a:xfrm>
          <a:off x="13512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22316</xdr:rowOff>
    </xdr:from>
    <xdr:to>
      <xdr:col>65</xdr:col>
      <xdr:colOff>53975</xdr:colOff>
      <xdr:row>39</xdr:row>
      <xdr:rowOff>123916</xdr:rowOff>
    </xdr:to>
    <xdr:sp macro="" textlink="">
      <xdr:nvSpPr>
        <xdr:cNvPr id="340" name="楕円 339"/>
        <xdr:cNvSpPr/>
      </xdr:nvSpPr>
      <xdr:spPr>
        <a:xfrm>
          <a:off x="12954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108693</xdr:rowOff>
    </xdr:from>
    <xdr:ext cx="762000" cy="259045"/>
    <xdr:sp macro="" textlink="">
      <xdr:nvSpPr>
        <xdr:cNvPr id="341" name="テキスト ボックス 340"/>
        <xdr:cNvSpPr txBox="1"/>
      </xdr:nvSpPr>
      <xdr:spPr>
        <a:xfrm>
          <a:off x="12623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繰上償還を行ってきたことにより、公債費に係る経常収支比率は類似団体平均を下回っている。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今後は、連続立体交差事業等により市債借入額の増加が見込まれるが、繰上償還等を行うことにより公債費の抑制に努める。</a:t>
          </a:r>
          <a:endParaRPr lang="ja-JP" altLang="ja-JP" sz="13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39370</xdr:rowOff>
    </xdr:to>
    <xdr:cxnSp macro="">
      <xdr:nvCxnSpPr>
        <xdr:cNvPr id="374" name="直線コネクタ 373"/>
        <xdr:cNvCxnSpPr/>
      </xdr:nvCxnSpPr>
      <xdr:spPr>
        <a:xfrm>
          <a:off x="3987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24130</xdr:rowOff>
    </xdr:to>
    <xdr:cxnSp macro="">
      <xdr:nvCxnSpPr>
        <xdr:cNvPr id="377" name="直線コネクタ 376"/>
        <xdr:cNvCxnSpPr/>
      </xdr:nvCxnSpPr>
      <xdr:spPr>
        <a:xfrm>
          <a:off x="3098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165100</xdr:rowOff>
    </xdr:to>
    <xdr:cxnSp macro="">
      <xdr:nvCxnSpPr>
        <xdr:cNvPr id="380" name="直線コネクタ 379"/>
        <xdr:cNvCxnSpPr/>
      </xdr:nvCxnSpPr>
      <xdr:spPr>
        <a:xfrm>
          <a:off x="2209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77</xdr:row>
      <xdr:rowOff>85089</xdr:rowOff>
    </xdr:to>
    <xdr:cxnSp macro="">
      <xdr:nvCxnSpPr>
        <xdr:cNvPr id="383" name="直線コネクタ 382"/>
        <xdr:cNvCxnSpPr/>
      </xdr:nvCxnSpPr>
      <xdr:spPr>
        <a:xfrm flipV="1">
          <a:off x="1320800" y="1314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3" name="楕円 392"/>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4"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6" name="テキスト ボックス 39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7" name="楕円 396"/>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8" name="テキスト ボックス 39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9" name="楕円 398"/>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0" name="テキスト ボックス 399"/>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401" name="楕円 400"/>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402" name="テキスト ボックス 40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公債費以外の経常収支比率は、類似団体平均を下回っている。今後とも</a:t>
          </a:r>
          <a:r>
            <a:rPr kumimoji="1" lang="en-US" altLang="ja-JP" sz="1300">
              <a:solidFill>
                <a:sysClr val="windowText" lastClr="000000"/>
              </a:solidFill>
              <a:effectLst/>
              <a:latin typeface="+mn-lt"/>
              <a:ea typeface="+mn-ea"/>
              <a:cs typeface="+mn-cs"/>
            </a:rPr>
            <a:t>PDCA</a:t>
          </a:r>
          <a:r>
            <a:rPr kumimoji="1" lang="ja-JP" altLang="ja-JP" sz="1300">
              <a:solidFill>
                <a:sysClr val="windowText" lastClr="000000"/>
              </a:solidFill>
              <a:effectLst/>
              <a:latin typeface="+mn-lt"/>
              <a:ea typeface="+mn-ea"/>
              <a:cs typeface="+mn-cs"/>
            </a:rPr>
            <a:t>サイクルに基づき、すべての事務事業を点検・見直しを行い、住民サービスを低下させることなく、適正な予算執行に努める。</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78994</xdr:rowOff>
    </xdr:to>
    <xdr:cxnSp macro="">
      <xdr:nvCxnSpPr>
        <xdr:cNvPr id="433" name="直線コネクタ 432"/>
        <xdr:cNvCxnSpPr/>
      </xdr:nvCxnSpPr>
      <xdr:spPr>
        <a:xfrm>
          <a:off x="15671800" y="131754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76</xdr:row>
      <xdr:rowOff>145287</xdr:rowOff>
    </xdr:to>
    <xdr:cxnSp macro="">
      <xdr:nvCxnSpPr>
        <xdr:cNvPr id="436" name="直線コネクタ 435"/>
        <xdr:cNvCxnSpPr/>
      </xdr:nvCxnSpPr>
      <xdr:spPr>
        <a:xfrm>
          <a:off x="14782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140715</xdr:rowOff>
    </xdr:to>
    <xdr:cxnSp macro="">
      <xdr:nvCxnSpPr>
        <xdr:cNvPr id="439" name="直線コネクタ 438"/>
        <xdr:cNvCxnSpPr/>
      </xdr:nvCxnSpPr>
      <xdr:spPr>
        <a:xfrm>
          <a:off x="13893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140715</xdr:rowOff>
    </xdr:to>
    <xdr:cxnSp macro="">
      <xdr:nvCxnSpPr>
        <xdr:cNvPr id="442" name="直線コネクタ 441"/>
        <xdr:cNvCxnSpPr/>
      </xdr:nvCxnSpPr>
      <xdr:spPr>
        <a:xfrm>
          <a:off x="13004800" y="130291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2" name="楕円 451"/>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3"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4" name="楕円 453"/>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5" name="テキスト ボックス 454"/>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6" name="楕円 455"/>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7" name="テキスト ボックス 456"/>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8" name="楕円 457"/>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9" name="テキスト ボックス 458"/>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60" name="楕円 459"/>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61" name="テキスト ボックス 460"/>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70254</xdr:rowOff>
    </xdr:from>
    <xdr:ext cx="762000" cy="259045"/>
    <xdr:sp macro="" textlink="">
      <xdr:nvSpPr>
        <xdr:cNvPr id="46" name="人口1人当たり決算額の推移最小値テキスト130"/>
        <xdr:cNvSpPr txBox="1"/>
      </xdr:nvSpPr>
      <xdr:spPr>
        <a:xfrm>
          <a:off x="5740400" y="337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60077</xdr:rowOff>
    </xdr:from>
    <xdr:to>
      <xdr:col>29</xdr:col>
      <xdr:colOff>127000</xdr:colOff>
      <xdr:row>19</xdr:row>
      <xdr:rowOff>86500</xdr:rowOff>
    </xdr:to>
    <xdr:cxnSp macro="">
      <xdr:nvCxnSpPr>
        <xdr:cNvPr id="50" name="直線コネクタ 49"/>
        <xdr:cNvCxnSpPr/>
      </xdr:nvCxnSpPr>
      <xdr:spPr bwMode="auto">
        <a:xfrm flipV="1">
          <a:off x="5003800" y="3365252"/>
          <a:ext cx="647700" cy="2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86500</xdr:rowOff>
    </xdr:from>
    <xdr:to>
      <xdr:col>26</xdr:col>
      <xdr:colOff>50800</xdr:colOff>
      <xdr:row>19</xdr:row>
      <xdr:rowOff>99282</xdr:rowOff>
    </xdr:to>
    <xdr:cxnSp macro="">
      <xdr:nvCxnSpPr>
        <xdr:cNvPr id="53" name="直線コネクタ 52"/>
        <xdr:cNvCxnSpPr/>
      </xdr:nvCxnSpPr>
      <xdr:spPr bwMode="auto">
        <a:xfrm flipV="1">
          <a:off x="4305300" y="3391675"/>
          <a:ext cx="698500" cy="1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99282</xdr:rowOff>
    </xdr:from>
    <xdr:to>
      <xdr:col>22</xdr:col>
      <xdr:colOff>114300</xdr:colOff>
      <xdr:row>19</xdr:row>
      <xdr:rowOff>106540</xdr:rowOff>
    </xdr:to>
    <xdr:cxnSp macro="">
      <xdr:nvCxnSpPr>
        <xdr:cNvPr id="56" name="直線コネクタ 55"/>
        <xdr:cNvCxnSpPr/>
      </xdr:nvCxnSpPr>
      <xdr:spPr bwMode="auto">
        <a:xfrm flipV="1">
          <a:off x="3606800" y="3404457"/>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106540</xdr:rowOff>
    </xdr:from>
    <xdr:to>
      <xdr:col>18</xdr:col>
      <xdr:colOff>177800</xdr:colOff>
      <xdr:row>19</xdr:row>
      <xdr:rowOff>113703</xdr:rowOff>
    </xdr:to>
    <xdr:cxnSp macro="">
      <xdr:nvCxnSpPr>
        <xdr:cNvPr id="59" name="直線コネクタ 58"/>
        <xdr:cNvCxnSpPr/>
      </xdr:nvCxnSpPr>
      <xdr:spPr bwMode="auto">
        <a:xfrm flipV="1">
          <a:off x="2908300" y="3411715"/>
          <a:ext cx="698500" cy="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9277</xdr:rowOff>
    </xdr:from>
    <xdr:to>
      <xdr:col>29</xdr:col>
      <xdr:colOff>177800</xdr:colOff>
      <xdr:row>19</xdr:row>
      <xdr:rowOff>110877</xdr:rowOff>
    </xdr:to>
    <xdr:sp macro="" textlink="">
      <xdr:nvSpPr>
        <xdr:cNvPr id="69" name="楕円 68"/>
        <xdr:cNvSpPr/>
      </xdr:nvSpPr>
      <xdr:spPr bwMode="auto">
        <a:xfrm>
          <a:off x="5600700" y="331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89304</xdr:rowOff>
    </xdr:from>
    <xdr:ext cx="762000" cy="259045"/>
    <xdr:sp macro="" textlink="">
      <xdr:nvSpPr>
        <xdr:cNvPr id="70" name="人口1人当たり決算額の推移該当値テキスト130"/>
        <xdr:cNvSpPr txBox="1"/>
      </xdr:nvSpPr>
      <xdr:spPr>
        <a:xfrm>
          <a:off x="5740400" y="32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35700</xdr:rowOff>
    </xdr:from>
    <xdr:to>
      <xdr:col>26</xdr:col>
      <xdr:colOff>101600</xdr:colOff>
      <xdr:row>19</xdr:row>
      <xdr:rowOff>137300</xdr:rowOff>
    </xdr:to>
    <xdr:sp macro="" textlink="">
      <xdr:nvSpPr>
        <xdr:cNvPr id="71" name="楕円 70"/>
        <xdr:cNvSpPr/>
      </xdr:nvSpPr>
      <xdr:spPr bwMode="auto">
        <a:xfrm>
          <a:off x="4953000" y="334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122077</xdr:rowOff>
    </xdr:from>
    <xdr:ext cx="736600" cy="259045"/>
    <xdr:sp macro="" textlink="">
      <xdr:nvSpPr>
        <xdr:cNvPr id="72" name="テキスト ボックス 71"/>
        <xdr:cNvSpPr txBox="1"/>
      </xdr:nvSpPr>
      <xdr:spPr>
        <a:xfrm>
          <a:off x="4622800" y="342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48482</xdr:rowOff>
    </xdr:from>
    <xdr:to>
      <xdr:col>22</xdr:col>
      <xdr:colOff>165100</xdr:colOff>
      <xdr:row>19</xdr:row>
      <xdr:rowOff>150082</xdr:rowOff>
    </xdr:to>
    <xdr:sp macro="" textlink="">
      <xdr:nvSpPr>
        <xdr:cNvPr id="73" name="楕円 72"/>
        <xdr:cNvSpPr/>
      </xdr:nvSpPr>
      <xdr:spPr bwMode="auto">
        <a:xfrm>
          <a:off x="4254500" y="33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134859</xdr:rowOff>
    </xdr:from>
    <xdr:ext cx="762000" cy="259045"/>
    <xdr:sp macro="" textlink="">
      <xdr:nvSpPr>
        <xdr:cNvPr id="74" name="テキスト ボックス 73"/>
        <xdr:cNvSpPr txBox="1"/>
      </xdr:nvSpPr>
      <xdr:spPr>
        <a:xfrm>
          <a:off x="3924300" y="34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55740</xdr:rowOff>
    </xdr:from>
    <xdr:to>
      <xdr:col>19</xdr:col>
      <xdr:colOff>38100</xdr:colOff>
      <xdr:row>19</xdr:row>
      <xdr:rowOff>157340</xdr:rowOff>
    </xdr:to>
    <xdr:sp macro="" textlink="">
      <xdr:nvSpPr>
        <xdr:cNvPr id="75" name="楕円 74"/>
        <xdr:cNvSpPr/>
      </xdr:nvSpPr>
      <xdr:spPr bwMode="auto">
        <a:xfrm>
          <a:off x="3556000" y="336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142117</xdr:rowOff>
    </xdr:from>
    <xdr:ext cx="762000" cy="259045"/>
    <xdr:sp macro="" textlink="">
      <xdr:nvSpPr>
        <xdr:cNvPr id="76" name="テキスト ボックス 75"/>
        <xdr:cNvSpPr txBox="1"/>
      </xdr:nvSpPr>
      <xdr:spPr>
        <a:xfrm>
          <a:off x="3225800" y="34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62903</xdr:rowOff>
    </xdr:from>
    <xdr:to>
      <xdr:col>15</xdr:col>
      <xdr:colOff>101600</xdr:colOff>
      <xdr:row>19</xdr:row>
      <xdr:rowOff>164503</xdr:rowOff>
    </xdr:to>
    <xdr:sp macro="" textlink="">
      <xdr:nvSpPr>
        <xdr:cNvPr id="77" name="楕円 76"/>
        <xdr:cNvSpPr/>
      </xdr:nvSpPr>
      <xdr:spPr bwMode="auto">
        <a:xfrm>
          <a:off x="2857500" y="336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149280</xdr:rowOff>
    </xdr:from>
    <xdr:ext cx="762000" cy="259045"/>
    <xdr:sp macro="" textlink="">
      <xdr:nvSpPr>
        <xdr:cNvPr id="78" name="テキスト ボックス 77"/>
        <xdr:cNvSpPr txBox="1"/>
      </xdr:nvSpPr>
      <xdr:spPr>
        <a:xfrm>
          <a:off x="2527300" y="345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2511</xdr:rowOff>
    </xdr:from>
    <xdr:to>
      <xdr:col>29</xdr:col>
      <xdr:colOff>127000</xdr:colOff>
      <xdr:row>37</xdr:row>
      <xdr:rowOff>109104</xdr:rowOff>
    </xdr:to>
    <xdr:cxnSp macro="">
      <xdr:nvCxnSpPr>
        <xdr:cNvPr id="113" name="直線コネクタ 112"/>
        <xdr:cNvCxnSpPr/>
      </xdr:nvCxnSpPr>
      <xdr:spPr bwMode="auto">
        <a:xfrm flipV="1">
          <a:off x="5003800" y="7127211"/>
          <a:ext cx="6477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109104</xdr:rowOff>
    </xdr:from>
    <xdr:to>
      <xdr:col>26</xdr:col>
      <xdr:colOff>50800</xdr:colOff>
      <xdr:row>37</xdr:row>
      <xdr:rowOff>154660</xdr:rowOff>
    </xdr:to>
    <xdr:cxnSp macro="">
      <xdr:nvCxnSpPr>
        <xdr:cNvPr id="116" name="直線コネクタ 115"/>
        <xdr:cNvCxnSpPr/>
      </xdr:nvCxnSpPr>
      <xdr:spPr bwMode="auto">
        <a:xfrm flipV="1">
          <a:off x="4305300" y="7233804"/>
          <a:ext cx="698500" cy="45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105544</xdr:rowOff>
    </xdr:from>
    <xdr:to>
      <xdr:col>22</xdr:col>
      <xdr:colOff>114300</xdr:colOff>
      <xdr:row>37</xdr:row>
      <xdr:rowOff>154660</xdr:rowOff>
    </xdr:to>
    <xdr:cxnSp macro="">
      <xdr:nvCxnSpPr>
        <xdr:cNvPr id="119" name="直線コネクタ 118"/>
        <xdr:cNvCxnSpPr/>
      </xdr:nvCxnSpPr>
      <xdr:spPr bwMode="auto">
        <a:xfrm>
          <a:off x="3606800" y="7230244"/>
          <a:ext cx="698500" cy="4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62633</xdr:rowOff>
    </xdr:from>
    <xdr:to>
      <xdr:col>18</xdr:col>
      <xdr:colOff>177800</xdr:colOff>
      <xdr:row>37</xdr:row>
      <xdr:rowOff>105544</xdr:rowOff>
    </xdr:to>
    <xdr:cxnSp macro="">
      <xdr:nvCxnSpPr>
        <xdr:cNvPr id="122" name="直線コネクタ 121"/>
        <xdr:cNvCxnSpPr/>
      </xdr:nvCxnSpPr>
      <xdr:spPr bwMode="auto">
        <a:xfrm>
          <a:off x="2908300" y="7187333"/>
          <a:ext cx="698500" cy="4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123161</xdr:rowOff>
    </xdr:from>
    <xdr:to>
      <xdr:col>29</xdr:col>
      <xdr:colOff>177800</xdr:colOff>
      <xdr:row>37</xdr:row>
      <xdr:rowOff>53311</xdr:rowOff>
    </xdr:to>
    <xdr:sp macro="" textlink="">
      <xdr:nvSpPr>
        <xdr:cNvPr id="132" name="楕円 131"/>
        <xdr:cNvSpPr/>
      </xdr:nvSpPr>
      <xdr:spPr bwMode="auto">
        <a:xfrm>
          <a:off x="5600700" y="707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95238</xdr:rowOff>
    </xdr:from>
    <xdr:ext cx="762000" cy="259045"/>
    <xdr:sp macro="" textlink="">
      <xdr:nvSpPr>
        <xdr:cNvPr id="133" name="人口1人当たり決算額の推移該当値テキスト445"/>
        <xdr:cNvSpPr txBox="1"/>
      </xdr:nvSpPr>
      <xdr:spPr>
        <a:xfrm>
          <a:off x="5740400" y="704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58304</xdr:rowOff>
    </xdr:from>
    <xdr:to>
      <xdr:col>26</xdr:col>
      <xdr:colOff>101600</xdr:colOff>
      <xdr:row>37</xdr:row>
      <xdr:rowOff>159904</xdr:rowOff>
    </xdr:to>
    <xdr:sp macro="" textlink="">
      <xdr:nvSpPr>
        <xdr:cNvPr id="134" name="楕円 133"/>
        <xdr:cNvSpPr/>
      </xdr:nvSpPr>
      <xdr:spPr bwMode="auto">
        <a:xfrm>
          <a:off x="4953000" y="718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144681</xdr:rowOff>
    </xdr:from>
    <xdr:ext cx="736600" cy="259045"/>
    <xdr:sp macro="" textlink="">
      <xdr:nvSpPr>
        <xdr:cNvPr id="135" name="テキスト ボックス 134"/>
        <xdr:cNvSpPr txBox="1"/>
      </xdr:nvSpPr>
      <xdr:spPr>
        <a:xfrm>
          <a:off x="4622800" y="72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103860</xdr:rowOff>
    </xdr:from>
    <xdr:to>
      <xdr:col>22</xdr:col>
      <xdr:colOff>165100</xdr:colOff>
      <xdr:row>37</xdr:row>
      <xdr:rowOff>205460</xdr:rowOff>
    </xdr:to>
    <xdr:sp macro="" textlink="">
      <xdr:nvSpPr>
        <xdr:cNvPr id="136" name="楕円 135"/>
        <xdr:cNvSpPr/>
      </xdr:nvSpPr>
      <xdr:spPr bwMode="auto">
        <a:xfrm>
          <a:off x="4254500" y="722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190237</xdr:rowOff>
    </xdr:from>
    <xdr:ext cx="762000" cy="259045"/>
    <xdr:sp macro="" textlink="">
      <xdr:nvSpPr>
        <xdr:cNvPr id="137" name="テキスト ボックス 136"/>
        <xdr:cNvSpPr txBox="1"/>
      </xdr:nvSpPr>
      <xdr:spPr>
        <a:xfrm>
          <a:off x="3924300" y="731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54744</xdr:rowOff>
    </xdr:from>
    <xdr:to>
      <xdr:col>19</xdr:col>
      <xdr:colOff>38100</xdr:colOff>
      <xdr:row>37</xdr:row>
      <xdr:rowOff>156344</xdr:rowOff>
    </xdr:to>
    <xdr:sp macro="" textlink="">
      <xdr:nvSpPr>
        <xdr:cNvPr id="138" name="楕円 137"/>
        <xdr:cNvSpPr/>
      </xdr:nvSpPr>
      <xdr:spPr bwMode="auto">
        <a:xfrm>
          <a:off x="3556000" y="71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141121</xdr:rowOff>
    </xdr:from>
    <xdr:ext cx="762000" cy="259045"/>
    <xdr:sp macro="" textlink="">
      <xdr:nvSpPr>
        <xdr:cNvPr id="139" name="テキスト ボックス 138"/>
        <xdr:cNvSpPr txBox="1"/>
      </xdr:nvSpPr>
      <xdr:spPr>
        <a:xfrm>
          <a:off x="3225800" y="72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11833</xdr:rowOff>
    </xdr:from>
    <xdr:to>
      <xdr:col>15</xdr:col>
      <xdr:colOff>101600</xdr:colOff>
      <xdr:row>37</xdr:row>
      <xdr:rowOff>113433</xdr:rowOff>
    </xdr:to>
    <xdr:sp macro="" textlink="">
      <xdr:nvSpPr>
        <xdr:cNvPr id="140" name="楕円 139"/>
        <xdr:cNvSpPr/>
      </xdr:nvSpPr>
      <xdr:spPr bwMode="auto">
        <a:xfrm>
          <a:off x="2857500" y="71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98210</xdr:rowOff>
    </xdr:from>
    <xdr:ext cx="762000" cy="259045"/>
    <xdr:sp macro="" textlink="">
      <xdr:nvSpPr>
        <xdr:cNvPr id="141" name="テキスト ボックス 140"/>
        <xdr:cNvSpPr txBox="1"/>
      </xdr:nvSpPr>
      <xdr:spPr>
        <a:xfrm>
          <a:off x="2527300" y="72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90075</xdr:rowOff>
    </xdr:from>
    <xdr:to>
      <xdr:col>24</xdr:col>
      <xdr:colOff>63500</xdr:colOff>
      <xdr:row>39</xdr:row>
      <xdr:rowOff>98323</xdr:rowOff>
    </xdr:to>
    <xdr:cxnSp macro="">
      <xdr:nvCxnSpPr>
        <xdr:cNvPr id="61" name="直線コネクタ 60"/>
        <xdr:cNvCxnSpPr/>
      </xdr:nvCxnSpPr>
      <xdr:spPr>
        <a:xfrm flipV="1">
          <a:off x="3797300" y="6776625"/>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98323</xdr:rowOff>
    </xdr:from>
    <xdr:to>
      <xdr:col>19</xdr:col>
      <xdr:colOff>177800</xdr:colOff>
      <xdr:row>39</xdr:row>
      <xdr:rowOff>107982</xdr:rowOff>
    </xdr:to>
    <xdr:cxnSp macro="">
      <xdr:nvCxnSpPr>
        <xdr:cNvPr id="64" name="直線コネクタ 63"/>
        <xdr:cNvCxnSpPr/>
      </xdr:nvCxnSpPr>
      <xdr:spPr>
        <a:xfrm flipV="1">
          <a:off x="2908300" y="6784873"/>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100400</xdr:rowOff>
    </xdr:from>
    <xdr:to>
      <xdr:col>15</xdr:col>
      <xdr:colOff>50800</xdr:colOff>
      <xdr:row>39</xdr:row>
      <xdr:rowOff>107982</xdr:rowOff>
    </xdr:to>
    <xdr:cxnSp macro="">
      <xdr:nvCxnSpPr>
        <xdr:cNvPr id="67" name="直線コネクタ 66"/>
        <xdr:cNvCxnSpPr/>
      </xdr:nvCxnSpPr>
      <xdr:spPr>
        <a:xfrm>
          <a:off x="2019300" y="678695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100400</xdr:rowOff>
    </xdr:from>
    <xdr:to>
      <xdr:col>10</xdr:col>
      <xdr:colOff>114300</xdr:colOff>
      <xdr:row>39</xdr:row>
      <xdr:rowOff>100933</xdr:rowOff>
    </xdr:to>
    <xdr:cxnSp macro="">
      <xdr:nvCxnSpPr>
        <xdr:cNvPr id="70" name="直線コネクタ 69"/>
        <xdr:cNvCxnSpPr/>
      </xdr:nvCxnSpPr>
      <xdr:spPr>
        <a:xfrm flipV="1">
          <a:off x="1130300" y="678695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39275</xdr:rowOff>
    </xdr:from>
    <xdr:to>
      <xdr:col>24</xdr:col>
      <xdr:colOff>114300</xdr:colOff>
      <xdr:row>39</xdr:row>
      <xdr:rowOff>140875</xdr:rowOff>
    </xdr:to>
    <xdr:sp macro="" textlink="">
      <xdr:nvSpPr>
        <xdr:cNvPr id="80" name="楕円 79"/>
        <xdr:cNvSpPr/>
      </xdr:nvSpPr>
      <xdr:spPr>
        <a:xfrm>
          <a:off x="4584700" y="67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125652</xdr:rowOff>
    </xdr:from>
    <xdr:ext cx="534377" cy="259045"/>
    <xdr:sp macro="" textlink="">
      <xdr:nvSpPr>
        <xdr:cNvPr id="81" name="人件費該当値テキスト"/>
        <xdr:cNvSpPr txBox="1"/>
      </xdr:nvSpPr>
      <xdr:spPr>
        <a:xfrm>
          <a:off x="4686300" y="664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47523</xdr:rowOff>
    </xdr:from>
    <xdr:to>
      <xdr:col>20</xdr:col>
      <xdr:colOff>38100</xdr:colOff>
      <xdr:row>39</xdr:row>
      <xdr:rowOff>149123</xdr:rowOff>
    </xdr:to>
    <xdr:sp macro="" textlink="">
      <xdr:nvSpPr>
        <xdr:cNvPr id="82" name="楕円 81"/>
        <xdr:cNvSpPr/>
      </xdr:nvSpPr>
      <xdr:spPr>
        <a:xfrm>
          <a:off x="3746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140250</xdr:rowOff>
    </xdr:from>
    <xdr:ext cx="534377" cy="259045"/>
    <xdr:sp macro="" textlink="">
      <xdr:nvSpPr>
        <xdr:cNvPr id="83" name="テキスト ボックス 82"/>
        <xdr:cNvSpPr txBox="1"/>
      </xdr:nvSpPr>
      <xdr:spPr>
        <a:xfrm>
          <a:off x="3530111" y="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57182</xdr:rowOff>
    </xdr:from>
    <xdr:to>
      <xdr:col>15</xdr:col>
      <xdr:colOff>101600</xdr:colOff>
      <xdr:row>39</xdr:row>
      <xdr:rowOff>158782</xdr:rowOff>
    </xdr:to>
    <xdr:sp macro="" textlink="">
      <xdr:nvSpPr>
        <xdr:cNvPr id="84" name="楕円 83"/>
        <xdr:cNvSpPr/>
      </xdr:nvSpPr>
      <xdr:spPr>
        <a:xfrm>
          <a:off x="2857500" y="67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149909</xdr:rowOff>
    </xdr:from>
    <xdr:ext cx="534377" cy="259045"/>
    <xdr:sp macro="" textlink="">
      <xdr:nvSpPr>
        <xdr:cNvPr id="85" name="テキスト ボックス 84"/>
        <xdr:cNvSpPr txBox="1"/>
      </xdr:nvSpPr>
      <xdr:spPr>
        <a:xfrm>
          <a:off x="2641111" y="68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49600</xdr:rowOff>
    </xdr:from>
    <xdr:to>
      <xdr:col>10</xdr:col>
      <xdr:colOff>165100</xdr:colOff>
      <xdr:row>39</xdr:row>
      <xdr:rowOff>151200</xdr:rowOff>
    </xdr:to>
    <xdr:sp macro="" textlink="">
      <xdr:nvSpPr>
        <xdr:cNvPr id="86" name="楕円 85"/>
        <xdr:cNvSpPr/>
      </xdr:nvSpPr>
      <xdr:spPr>
        <a:xfrm>
          <a:off x="1968500" y="67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142327</xdr:rowOff>
    </xdr:from>
    <xdr:ext cx="534377" cy="259045"/>
    <xdr:sp macro="" textlink="">
      <xdr:nvSpPr>
        <xdr:cNvPr id="87" name="テキスト ボックス 86"/>
        <xdr:cNvSpPr txBox="1"/>
      </xdr:nvSpPr>
      <xdr:spPr>
        <a:xfrm>
          <a:off x="1752111" y="68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50133</xdr:rowOff>
    </xdr:from>
    <xdr:to>
      <xdr:col>6</xdr:col>
      <xdr:colOff>38100</xdr:colOff>
      <xdr:row>39</xdr:row>
      <xdr:rowOff>151733</xdr:rowOff>
    </xdr:to>
    <xdr:sp macro="" textlink="">
      <xdr:nvSpPr>
        <xdr:cNvPr id="88" name="楕円 87"/>
        <xdr:cNvSpPr/>
      </xdr:nvSpPr>
      <xdr:spPr>
        <a:xfrm>
          <a:off x="1079500" y="67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142860</xdr:rowOff>
    </xdr:from>
    <xdr:ext cx="534377" cy="259045"/>
    <xdr:sp macro="" textlink="">
      <xdr:nvSpPr>
        <xdr:cNvPr id="89" name="テキスト ボックス 88"/>
        <xdr:cNvSpPr txBox="1"/>
      </xdr:nvSpPr>
      <xdr:spPr>
        <a:xfrm>
          <a:off x="863111" y="68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126155</xdr:rowOff>
    </xdr:from>
    <xdr:to>
      <xdr:col>24</xdr:col>
      <xdr:colOff>63500</xdr:colOff>
      <xdr:row>57</xdr:row>
      <xdr:rowOff>112668</xdr:rowOff>
    </xdr:to>
    <xdr:cxnSp macro="">
      <xdr:nvCxnSpPr>
        <xdr:cNvPr id="123" name="直線コネクタ 122"/>
        <xdr:cNvCxnSpPr/>
      </xdr:nvCxnSpPr>
      <xdr:spPr>
        <a:xfrm flipV="1">
          <a:off x="3797300" y="9727355"/>
          <a:ext cx="8382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112668</xdr:rowOff>
    </xdr:from>
    <xdr:to>
      <xdr:col>19</xdr:col>
      <xdr:colOff>177800</xdr:colOff>
      <xdr:row>57</xdr:row>
      <xdr:rowOff>152816</xdr:rowOff>
    </xdr:to>
    <xdr:cxnSp macro="">
      <xdr:nvCxnSpPr>
        <xdr:cNvPr id="126" name="直線コネクタ 125"/>
        <xdr:cNvCxnSpPr/>
      </xdr:nvCxnSpPr>
      <xdr:spPr>
        <a:xfrm flipV="1">
          <a:off x="2908300" y="9885318"/>
          <a:ext cx="889000" cy="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152816</xdr:rowOff>
    </xdr:from>
    <xdr:to>
      <xdr:col>15</xdr:col>
      <xdr:colOff>50800</xdr:colOff>
      <xdr:row>58</xdr:row>
      <xdr:rowOff>28543</xdr:rowOff>
    </xdr:to>
    <xdr:cxnSp macro="">
      <xdr:nvCxnSpPr>
        <xdr:cNvPr id="129" name="直線コネクタ 128"/>
        <xdr:cNvCxnSpPr/>
      </xdr:nvCxnSpPr>
      <xdr:spPr>
        <a:xfrm flipV="1">
          <a:off x="2019300" y="9925466"/>
          <a:ext cx="889000" cy="4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2197</xdr:rowOff>
    </xdr:from>
    <xdr:to>
      <xdr:col>10</xdr:col>
      <xdr:colOff>114300</xdr:colOff>
      <xdr:row>58</xdr:row>
      <xdr:rowOff>28543</xdr:rowOff>
    </xdr:to>
    <xdr:cxnSp macro="">
      <xdr:nvCxnSpPr>
        <xdr:cNvPr id="132" name="直線コネクタ 131"/>
        <xdr:cNvCxnSpPr/>
      </xdr:nvCxnSpPr>
      <xdr:spPr>
        <a:xfrm>
          <a:off x="1130300" y="9946297"/>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75355</xdr:rowOff>
    </xdr:from>
    <xdr:to>
      <xdr:col>24</xdr:col>
      <xdr:colOff>114300</xdr:colOff>
      <xdr:row>57</xdr:row>
      <xdr:rowOff>5505</xdr:rowOff>
    </xdr:to>
    <xdr:sp macro="" textlink="">
      <xdr:nvSpPr>
        <xdr:cNvPr id="142" name="楕円 141"/>
        <xdr:cNvSpPr/>
      </xdr:nvSpPr>
      <xdr:spPr>
        <a:xfrm>
          <a:off x="4584700" y="9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53782</xdr:rowOff>
    </xdr:from>
    <xdr:ext cx="534377" cy="259045"/>
    <xdr:sp macro="" textlink="">
      <xdr:nvSpPr>
        <xdr:cNvPr id="143" name="物件費該当値テキスト"/>
        <xdr:cNvSpPr txBox="1"/>
      </xdr:nvSpPr>
      <xdr:spPr>
        <a:xfrm>
          <a:off x="4686300" y="96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61868</xdr:rowOff>
    </xdr:from>
    <xdr:to>
      <xdr:col>20</xdr:col>
      <xdr:colOff>38100</xdr:colOff>
      <xdr:row>57</xdr:row>
      <xdr:rowOff>163468</xdr:rowOff>
    </xdr:to>
    <xdr:sp macro="" textlink="">
      <xdr:nvSpPr>
        <xdr:cNvPr id="144" name="楕円 143"/>
        <xdr:cNvSpPr/>
      </xdr:nvSpPr>
      <xdr:spPr>
        <a:xfrm>
          <a:off x="3746500" y="9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154595</xdr:rowOff>
    </xdr:from>
    <xdr:ext cx="534377" cy="259045"/>
    <xdr:sp macro="" textlink="">
      <xdr:nvSpPr>
        <xdr:cNvPr id="145" name="テキスト ボックス 144"/>
        <xdr:cNvSpPr txBox="1"/>
      </xdr:nvSpPr>
      <xdr:spPr>
        <a:xfrm>
          <a:off x="3530111" y="9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102016</xdr:rowOff>
    </xdr:from>
    <xdr:to>
      <xdr:col>15</xdr:col>
      <xdr:colOff>101600</xdr:colOff>
      <xdr:row>58</xdr:row>
      <xdr:rowOff>32166</xdr:rowOff>
    </xdr:to>
    <xdr:sp macro="" textlink="">
      <xdr:nvSpPr>
        <xdr:cNvPr id="146" name="楕円 145"/>
        <xdr:cNvSpPr/>
      </xdr:nvSpPr>
      <xdr:spPr>
        <a:xfrm>
          <a:off x="2857500" y="98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23293</xdr:rowOff>
    </xdr:from>
    <xdr:ext cx="534377" cy="259045"/>
    <xdr:sp macro="" textlink="">
      <xdr:nvSpPr>
        <xdr:cNvPr id="147" name="テキスト ボックス 146"/>
        <xdr:cNvSpPr txBox="1"/>
      </xdr:nvSpPr>
      <xdr:spPr>
        <a:xfrm>
          <a:off x="2641111" y="99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149193</xdr:rowOff>
    </xdr:from>
    <xdr:to>
      <xdr:col>10</xdr:col>
      <xdr:colOff>165100</xdr:colOff>
      <xdr:row>58</xdr:row>
      <xdr:rowOff>79343</xdr:rowOff>
    </xdr:to>
    <xdr:sp macro="" textlink="">
      <xdr:nvSpPr>
        <xdr:cNvPr id="148" name="楕円 147"/>
        <xdr:cNvSpPr/>
      </xdr:nvSpPr>
      <xdr:spPr>
        <a:xfrm>
          <a:off x="1968500" y="99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70470</xdr:rowOff>
    </xdr:from>
    <xdr:ext cx="534377" cy="259045"/>
    <xdr:sp macro="" textlink="">
      <xdr:nvSpPr>
        <xdr:cNvPr id="149" name="テキスト ボックス 148"/>
        <xdr:cNvSpPr txBox="1"/>
      </xdr:nvSpPr>
      <xdr:spPr>
        <a:xfrm>
          <a:off x="1752111" y="100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122847</xdr:rowOff>
    </xdr:from>
    <xdr:to>
      <xdr:col>6</xdr:col>
      <xdr:colOff>38100</xdr:colOff>
      <xdr:row>58</xdr:row>
      <xdr:rowOff>52997</xdr:rowOff>
    </xdr:to>
    <xdr:sp macro="" textlink="">
      <xdr:nvSpPr>
        <xdr:cNvPr id="150" name="楕円 149"/>
        <xdr:cNvSpPr/>
      </xdr:nvSpPr>
      <xdr:spPr>
        <a:xfrm>
          <a:off x="1079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44124</xdr:rowOff>
    </xdr:from>
    <xdr:ext cx="534377" cy="259045"/>
    <xdr:sp macro="" textlink="">
      <xdr:nvSpPr>
        <xdr:cNvPr id="151" name="テキスト ボックス 150"/>
        <xdr:cNvSpPr txBox="1"/>
      </xdr:nvSpPr>
      <xdr:spPr>
        <a:xfrm>
          <a:off x="863111" y="99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69703</xdr:rowOff>
    </xdr:from>
    <xdr:to>
      <xdr:col>24</xdr:col>
      <xdr:colOff>63500</xdr:colOff>
      <xdr:row>78</xdr:row>
      <xdr:rowOff>77521</xdr:rowOff>
    </xdr:to>
    <xdr:cxnSp macro="">
      <xdr:nvCxnSpPr>
        <xdr:cNvPr id="178" name="直線コネクタ 177"/>
        <xdr:cNvCxnSpPr/>
      </xdr:nvCxnSpPr>
      <xdr:spPr>
        <a:xfrm flipV="1">
          <a:off x="3797300" y="1344280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71943</xdr:rowOff>
    </xdr:from>
    <xdr:to>
      <xdr:col>19</xdr:col>
      <xdr:colOff>177800</xdr:colOff>
      <xdr:row>78</xdr:row>
      <xdr:rowOff>77521</xdr:rowOff>
    </xdr:to>
    <xdr:cxnSp macro="">
      <xdr:nvCxnSpPr>
        <xdr:cNvPr id="181" name="直線コネクタ 180"/>
        <xdr:cNvCxnSpPr/>
      </xdr:nvCxnSpPr>
      <xdr:spPr>
        <a:xfrm>
          <a:off x="2908300" y="1344504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71943</xdr:rowOff>
    </xdr:from>
    <xdr:to>
      <xdr:col>15</xdr:col>
      <xdr:colOff>50800</xdr:colOff>
      <xdr:row>78</xdr:row>
      <xdr:rowOff>85065</xdr:rowOff>
    </xdr:to>
    <xdr:cxnSp macro="">
      <xdr:nvCxnSpPr>
        <xdr:cNvPr id="184" name="直線コネクタ 183"/>
        <xdr:cNvCxnSpPr/>
      </xdr:nvCxnSpPr>
      <xdr:spPr>
        <a:xfrm flipV="1">
          <a:off x="2019300" y="13445043"/>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68011</xdr:rowOff>
    </xdr:from>
    <xdr:to>
      <xdr:col>10</xdr:col>
      <xdr:colOff>114300</xdr:colOff>
      <xdr:row>78</xdr:row>
      <xdr:rowOff>85065</xdr:rowOff>
    </xdr:to>
    <xdr:cxnSp macro="">
      <xdr:nvCxnSpPr>
        <xdr:cNvPr id="187" name="直線コネクタ 186"/>
        <xdr:cNvCxnSpPr/>
      </xdr:nvCxnSpPr>
      <xdr:spPr>
        <a:xfrm>
          <a:off x="1130300" y="13441111"/>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18903</xdr:rowOff>
    </xdr:from>
    <xdr:to>
      <xdr:col>24</xdr:col>
      <xdr:colOff>114300</xdr:colOff>
      <xdr:row>78</xdr:row>
      <xdr:rowOff>120503</xdr:rowOff>
    </xdr:to>
    <xdr:sp macro="" textlink="">
      <xdr:nvSpPr>
        <xdr:cNvPr id="197" name="楕円 196"/>
        <xdr:cNvSpPr/>
      </xdr:nvSpPr>
      <xdr:spPr>
        <a:xfrm>
          <a:off x="45847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105280</xdr:rowOff>
    </xdr:from>
    <xdr:ext cx="469744" cy="259045"/>
    <xdr:sp macro="" textlink="">
      <xdr:nvSpPr>
        <xdr:cNvPr id="198" name="維持補修費該当値テキスト"/>
        <xdr:cNvSpPr txBox="1"/>
      </xdr:nvSpPr>
      <xdr:spPr>
        <a:xfrm>
          <a:off x="4686300" y="133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26721</xdr:rowOff>
    </xdr:from>
    <xdr:to>
      <xdr:col>20</xdr:col>
      <xdr:colOff>38100</xdr:colOff>
      <xdr:row>78</xdr:row>
      <xdr:rowOff>128321</xdr:rowOff>
    </xdr:to>
    <xdr:sp macro="" textlink="">
      <xdr:nvSpPr>
        <xdr:cNvPr id="199" name="楕円 198"/>
        <xdr:cNvSpPr/>
      </xdr:nvSpPr>
      <xdr:spPr>
        <a:xfrm>
          <a:off x="3746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119448</xdr:rowOff>
    </xdr:from>
    <xdr:ext cx="469744" cy="259045"/>
    <xdr:sp macro="" textlink="">
      <xdr:nvSpPr>
        <xdr:cNvPr id="200" name="テキスト ボックス 199"/>
        <xdr:cNvSpPr txBox="1"/>
      </xdr:nvSpPr>
      <xdr:spPr>
        <a:xfrm>
          <a:off x="3562428" y="134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21143</xdr:rowOff>
    </xdr:from>
    <xdr:to>
      <xdr:col>15</xdr:col>
      <xdr:colOff>101600</xdr:colOff>
      <xdr:row>78</xdr:row>
      <xdr:rowOff>122743</xdr:rowOff>
    </xdr:to>
    <xdr:sp macro="" textlink="">
      <xdr:nvSpPr>
        <xdr:cNvPr id="201" name="楕円 200"/>
        <xdr:cNvSpPr/>
      </xdr:nvSpPr>
      <xdr:spPr>
        <a:xfrm>
          <a:off x="2857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113870</xdr:rowOff>
    </xdr:from>
    <xdr:ext cx="469744" cy="259045"/>
    <xdr:sp macro="" textlink="">
      <xdr:nvSpPr>
        <xdr:cNvPr id="202" name="テキスト ボックス 201"/>
        <xdr:cNvSpPr txBox="1"/>
      </xdr:nvSpPr>
      <xdr:spPr>
        <a:xfrm>
          <a:off x="2673428"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34265</xdr:rowOff>
    </xdr:from>
    <xdr:to>
      <xdr:col>10</xdr:col>
      <xdr:colOff>165100</xdr:colOff>
      <xdr:row>78</xdr:row>
      <xdr:rowOff>135865</xdr:rowOff>
    </xdr:to>
    <xdr:sp macro="" textlink="">
      <xdr:nvSpPr>
        <xdr:cNvPr id="203" name="楕円 202"/>
        <xdr:cNvSpPr/>
      </xdr:nvSpPr>
      <xdr:spPr>
        <a:xfrm>
          <a:off x="1968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126992</xdr:rowOff>
    </xdr:from>
    <xdr:ext cx="469744" cy="259045"/>
    <xdr:sp macro="" textlink="">
      <xdr:nvSpPr>
        <xdr:cNvPr id="204" name="テキスト ボックス 203"/>
        <xdr:cNvSpPr txBox="1"/>
      </xdr:nvSpPr>
      <xdr:spPr>
        <a:xfrm>
          <a:off x="1784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17211</xdr:rowOff>
    </xdr:from>
    <xdr:to>
      <xdr:col>6</xdr:col>
      <xdr:colOff>38100</xdr:colOff>
      <xdr:row>78</xdr:row>
      <xdr:rowOff>118811</xdr:rowOff>
    </xdr:to>
    <xdr:sp macro="" textlink="">
      <xdr:nvSpPr>
        <xdr:cNvPr id="205" name="楕円 204"/>
        <xdr:cNvSpPr/>
      </xdr:nvSpPr>
      <xdr:spPr>
        <a:xfrm>
          <a:off x="1079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109938</xdr:rowOff>
    </xdr:from>
    <xdr:ext cx="469744" cy="259045"/>
    <xdr:sp macro="" textlink="">
      <xdr:nvSpPr>
        <xdr:cNvPr id="206" name="テキスト ボックス 205"/>
        <xdr:cNvSpPr txBox="1"/>
      </xdr:nvSpPr>
      <xdr:spPr>
        <a:xfrm>
          <a:off x="895428" y="1348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52299</xdr:rowOff>
    </xdr:from>
    <xdr:to>
      <xdr:col>24</xdr:col>
      <xdr:colOff>63500</xdr:colOff>
      <xdr:row>96</xdr:row>
      <xdr:rowOff>153073</xdr:rowOff>
    </xdr:to>
    <xdr:cxnSp macro="">
      <xdr:nvCxnSpPr>
        <xdr:cNvPr id="236" name="直線コネクタ 235"/>
        <xdr:cNvCxnSpPr/>
      </xdr:nvCxnSpPr>
      <xdr:spPr>
        <a:xfrm flipV="1">
          <a:off x="3797300" y="16511499"/>
          <a:ext cx="8382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145047</xdr:rowOff>
    </xdr:from>
    <xdr:to>
      <xdr:col>19</xdr:col>
      <xdr:colOff>177800</xdr:colOff>
      <xdr:row>96</xdr:row>
      <xdr:rowOff>153073</xdr:rowOff>
    </xdr:to>
    <xdr:cxnSp macro="">
      <xdr:nvCxnSpPr>
        <xdr:cNvPr id="239" name="直線コネクタ 238"/>
        <xdr:cNvCxnSpPr/>
      </xdr:nvCxnSpPr>
      <xdr:spPr>
        <a:xfrm>
          <a:off x="2908300" y="16604247"/>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145047</xdr:rowOff>
    </xdr:from>
    <xdr:to>
      <xdr:col>15</xdr:col>
      <xdr:colOff>50800</xdr:colOff>
      <xdr:row>96</xdr:row>
      <xdr:rowOff>166663</xdr:rowOff>
    </xdr:to>
    <xdr:cxnSp macro="">
      <xdr:nvCxnSpPr>
        <xdr:cNvPr id="242" name="直線コネクタ 241"/>
        <xdr:cNvCxnSpPr/>
      </xdr:nvCxnSpPr>
      <xdr:spPr>
        <a:xfrm flipV="1">
          <a:off x="2019300" y="16604247"/>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166663</xdr:rowOff>
    </xdr:from>
    <xdr:to>
      <xdr:col>10</xdr:col>
      <xdr:colOff>114300</xdr:colOff>
      <xdr:row>97</xdr:row>
      <xdr:rowOff>45529</xdr:rowOff>
    </xdr:to>
    <xdr:cxnSp macro="">
      <xdr:nvCxnSpPr>
        <xdr:cNvPr id="245" name="直線コネクタ 244"/>
        <xdr:cNvCxnSpPr/>
      </xdr:nvCxnSpPr>
      <xdr:spPr>
        <a:xfrm flipV="1">
          <a:off x="1130300" y="16625863"/>
          <a:ext cx="8890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1499</xdr:rowOff>
    </xdr:from>
    <xdr:to>
      <xdr:col>24</xdr:col>
      <xdr:colOff>114300</xdr:colOff>
      <xdr:row>96</xdr:row>
      <xdr:rowOff>103099</xdr:rowOff>
    </xdr:to>
    <xdr:sp macro="" textlink="">
      <xdr:nvSpPr>
        <xdr:cNvPr id="255" name="楕円 254"/>
        <xdr:cNvSpPr/>
      </xdr:nvSpPr>
      <xdr:spPr>
        <a:xfrm>
          <a:off x="45847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24376</xdr:rowOff>
    </xdr:from>
    <xdr:ext cx="534377" cy="259045"/>
    <xdr:sp macro="" textlink="">
      <xdr:nvSpPr>
        <xdr:cNvPr id="256" name="扶助費該当値テキスト"/>
        <xdr:cNvSpPr txBox="1"/>
      </xdr:nvSpPr>
      <xdr:spPr>
        <a:xfrm>
          <a:off x="4686300" y="163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102273</xdr:rowOff>
    </xdr:from>
    <xdr:to>
      <xdr:col>20</xdr:col>
      <xdr:colOff>38100</xdr:colOff>
      <xdr:row>97</xdr:row>
      <xdr:rowOff>32423</xdr:rowOff>
    </xdr:to>
    <xdr:sp macro="" textlink="">
      <xdr:nvSpPr>
        <xdr:cNvPr id="257" name="楕円 256"/>
        <xdr:cNvSpPr/>
      </xdr:nvSpPr>
      <xdr:spPr>
        <a:xfrm>
          <a:off x="3746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48950</xdr:rowOff>
    </xdr:from>
    <xdr:ext cx="534377" cy="259045"/>
    <xdr:sp macro="" textlink="">
      <xdr:nvSpPr>
        <xdr:cNvPr id="258" name="テキスト ボックス 257"/>
        <xdr:cNvSpPr txBox="1"/>
      </xdr:nvSpPr>
      <xdr:spPr>
        <a:xfrm>
          <a:off x="3530111" y="163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94247</xdr:rowOff>
    </xdr:from>
    <xdr:to>
      <xdr:col>15</xdr:col>
      <xdr:colOff>101600</xdr:colOff>
      <xdr:row>97</xdr:row>
      <xdr:rowOff>24397</xdr:rowOff>
    </xdr:to>
    <xdr:sp macro="" textlink="">
      <xdr:nvSpPr>
        <xdr:cNvPr id="259" name="楕円 258"/>
        <xdr:cNvSpPr/>
      </xdr:nvSpPr>
      <xdr:spPr>
        <a:xfrm>
          <a:off x="2857500" y="165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40924</xdr:rowOff>
    </xdr:from>
    <xdr:ext cx="534377" cy="259045"/>
    <xdr:sp macro="" textlink="">
      <xdr:nvSpPr>
        <xdr:cNvPr id="260" name="テキスト ボックス 259"/>
        <xdr:cNvSpPr txBox="1"/>
      </xdr:nvSpPr>
      <xdr:spPr>
        <a:xfrm>
          <a:off x="2641111" y="163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115863</xdr:rowOff>
    </xdr:from>
    <xdr:to>
      <xdr:col>10</xdr:col>
      <xdr:colOff>165100</xdr:colOff>
      <xdr:row>97</xdr:row>
      <xdr:rowOff>46013</xdr:rowOff>
    </xdr:to>
    <xdr:sp macro="" textlink="">
      <xdr:nvSpPr>
        <xdr:cNvPr id="261" name="楕円 260"/>
        <xdr:cNvSpPr/>
      </xdr:nvSpPr>
      <xdr:spPr>
        <a:xfrm>
          <a:off x="1968500" y="165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62540</xdr:rowOff>
    </xdr:from>
    <xdr:ext cx="534377" cy="259045"/>
    <xdr:sp macro="" textlink="">
      <xdr:nvSpPr>
        <xdr:cNvPr id="262" name="テキスト ボックス 261"/>
        <xdr:cNvSpPr txBox="1"/>
      </xdr:nvSpPr>
      <xdr:spPr>
        <a:xfrm>
          <a:off x="1752111" y="163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166179</xdr:rowOff>
    </xdr:from>
    <xdr:to>
      <xdr:col>6</xdr:col>
      <xdr:colOff>38100</xdr:colOff>
      <xdr:row>97</xdr:row>
      <xdr:rowOff>96329</xdr:rowOff>
    </xdr:to>
    <xdr:sp macro="" textlink="">
      <xdr:nvSpPr>
        <xdr:cNvPr id="263" name="楕円 262"/>
        <xdr:cNvSpPr/>
      </xdr:nvSpPr>
      <xdr:spPr>
        <a:xfrm>
          <a:off x="1079500" y="166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112856</xdr:rowOff>
    </xdr:from>
    <xdr:ext cx="534377" cy="259045"/>
    <xdr:sp macro="" textlink="">
      <xdr:nvSpPr>
        <xdr:cNvPr id="264" name="テキスト ボックス 263"/>
        <xdr:cNvSpPr txBox="1"/>
      </xdr:nvSpPr>
      <xdr:spPr>
        <a:xfrm>
          <a:off x="863111" y="164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155330</xdr:rowOff>
    </xdr:from>
    <xdr:to>
      <xdr:col>55</xdr:col>
      <xdr:colOff>0</xdr:colOff>
      <xdr:row>36</xdr:row>
      <xdr:rowOff>15056</xdr:rowOff>
    </xdr:to>
    <xdr:cxnSp macro="">
      <xdr:nvCxnSpPr>
        <xdr:cNvPr id="297" name="直線コネクタ 296"/>
        <xdr:cNvCxnSpPr/>
      </xdr:nvCxnSpPr>
      <xdr:spPr>
        <a:xfrm>
          <a:off x="9639300" y="6156080"/>
          <a:ext cx="8382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155330</xdr:rowOff>
    </xdr:from>
    <xdr:to>
      <xdr:col>50</xdr:col>
      <xdr:colOff>114300</xdr:colOff>
      <xdr:row>36</xdr:row>
      <xdr:rowOff>1197</xdr:rowOff>
    </xdr:to>
    <xdr:cxnSp macro="">
      <xdr:nvCxnSpPr>
        <xdr:cNvPr id="300" name="直線コネクタ 299"/>
        <xdr:cNvCxnSpPr/>
      </xdr:nvCxnSpPr>
      <xdr:spPr>
        <a:xfrm flipV="1">
          <a:off x="8750300" y="6156080"/>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1197</xdr:rowOff>
    </xdr:from>
    <xdr:to>
      <xdr:col>45</xdr:col>
      <xdr:colOff>177800</xdr:colOff>
      <xdr:row>36</xdr:row>
      <xdr:rowOff>12213</xdr:rowOff>
    </xdr:to>
    <xdr:cxnSp macro="">
      <xdr:nvCxnSpPr>
        <xdr:cNvPr id="303" name="直線コネクタ 302"/>
        <xdr:cNvCxnSpPr/>
      </xdr:nvCxnSpPr>
      <xdr:spPr>
        <a:xfrm flipV="1">
          <a:off x="7861300" y="6173397"/>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126012</xdr:rowOff>
    </xdr:from>
    <xdr:to>
      <xdr:col>41</xdr:col>
      <xdr:colOff>50800</xdr:colOff>
      <xdr:row>36</xdr:row>
      <xdr:rowOff>12213</xdr:rowOff>
    </xdr:to>
    <xdr:cxnSp macro="">
      <xdr:nvCxnSpPr>
        <xdr:cNvPr id="306" name="直線コネクタ 305"/>
        <xdr:cNvCxnSpPr/>
      </xdr:nvCxnSpPr>
      <xdr:spPr>
        <a:xfrm>
          <a:off x="6972300" y="6126762"/>
          <a:ext cx="889000" cy="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135706</xdr:rowOff>
    </xdr:from>
    <xdr:to>
      <xdr:col>55</xdr:col>
      <xdr:colOff>50800</xdr:colOff>
      <xdr:row>36</xdr:row>
      <xdr:rowOff>65856</xdr:rowOff>
    </xdr:to>
    <xdr:sp macro="" textlink="">
      <xdr:nvSpPr>
        <xdr:cNvPr id="316" name="楕円 315"/>
        <xdr:cNvSpPr/>
      </xdr:nvSpPr>
      <xdr:spPr>
        <a:xfrm>
          <a:off x="10426700" y="61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158583</xdr:rowOff>
    </xdr:from>
    <xdr:ext cx="534377" cy="259045"/>
    <xdr:sp macro="" textlink="">
      <xdr:nvSpPr>
        <xdr:cNvPr id="317" name="補助費等該当値テキスト"/>
        <xdr:cNvSpPr txBox="1"/>
      </xdr:nvSpPr>
      <xdr:spPr>
        <a:xfrm>
          <a:off x="10528300" y="59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104530</xdr:rowOff>
    </xdr:from>
    <xdr:to>
      <xdr:col>50</xdr:col>
      <xdr:colOff>165100</xdr:colOff>
      <xdr:row>36</xdr:row>
      <xdr:rowOff>34680</xdr:rowOff>
    </xdr:to>
    <xdr:sp macro="" textlink="">
      <xdr:nvSpPr>
        <xdr:cNvPr id="318" name="楕円 317"/>
        <xdr:cNvSpPr/>
      </xdr:nvSpPr>
      <xdr:spPr>
        <a:xfrm>
          <a:off x="9588500" y="61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51207</xdr:rowOff>
    </xdr:from>
    <xdr:ext cx="534377" cy="259045"/>
    <xdr:sp macro="" textlink="">
      <xdr:nvSpPr>
        <xdr:cNvPr id="319" name="テキスト ボックス 318"/>
        <xdr:cNvSpPr txBox="1"/>
      </xdr:nvSpPr>
      <xdr:spPr>
        <a:xfrm>
          <a:off x="9372111" y="58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121847</xdr:rowOff>
    </xdr:from>
    <xdr:to>
      <xdr:col>46</xdr:col>
      <xdr:colOff>38100</xdr:colOff>
      <xdr:row>36</xdr:row>
      <xdr:rowOff>51997</xdr:rowOff>
    </xdr:to>
    <xdr:sp macro="" textlink="">
      <xdr:nvSpPr>
        <xdr:cNvPr id="320" name="楕円 319"/>
        <xdr:cNvSpPr/>
      </xdr:nvSpPr>
      <xdr:spPr>
        <a:xfrm>
          <a:off x="8699500" y="6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68524</xdr:rowOff>
    </xdr:from>
    <xdr:ext cx="534377" cy="259045"/>
    <xdr:sp macro="" textlink="">
      <xdr:nvSpPr>
        <xdr:cNvPr id="321" name="テキスト ボックス 320"/>
        <xdr:cNvSpPr txBox="1"/>
      </xdr:nvSpPr>
      <xdr:spPr>
        <a:xfrm>
          <a:off x="8483111" y="58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132863</xdr:rowOff>
    </xdr:from>
    <xdr:to>
      <xdr:col>41</xdr:col>
      <xdr:colOff>101600</xdr:colOff>
      <xdr:row>36</xdr:row>
      <xdr:rowOff>63013</xdr:rowOff>
    </xdr:to>
    <xdr:sp macro="" textlink="">
      <xdr:nvSpPr>
        <xdr:cNvPr id="322" name="楕円 321"/>
        <xdr:cNvSpPr/>
      </xdr:nvSpPr>
      <xdr:spPr>
        <a:xfrm>
          <a:off x="7810500" y="61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79540</xdr:rowOff>
    </xdr:from>
    <xdr:ext cx="534377" cy="259045"/>
    <xdr:sp macro="" textlink="">
      <xdr:nvSpPr>
        <xdr:cNvPr id="323" name="テキスト ボックス 322"/>
        <xdr:cNvSpPr txBox="1"/>
      </xdr:nvSpPr>
      <xdr:spPr>
        <a:xfrm>
          <a:off x="7594111" y="59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75212</xdr:rowOff>
    </xdr:from>
    <xdr:to>
      <xdr:col>36</xdr:col>
      <xdr:colOff>165100</xdr:colOff>
      <xdr:row>36</xdr:row>
      <xdr:rowOff>5362</xdr:rowOff>
    </xdr:to>
    <xdr:sp macro="" textlink="">
      <xdr:nvSpPr>
        <xdr:cNvPr id="324" name="楕円 323"/>
        <xdr:cNvSpPr/>
      </xdr:nvSpPr>
      <xdr:spPr>
        <a:xfrm>
          <a:off x="6921500" y="60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21889</xdr:rowOff>
    </xdr:from>
    <xdr:ext cx="534377" cy="259045"/>
    <xdr:sp macro="" textlink="">
      <xdr:nvSpPr>
        <xdr:cNvPr id="325" name="テキスト ボックス 324"/>
        <xdr:cNvSpPr txBox="1"/>
      </xdr:nvSpPr>
      <xdr:spPr>
        <a:xfrm>
          <a:off x="6705111" y="58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164374</xdr:rowOff>
    </xdr:from>
    <xdr:to>
      <xdr:col>55</xdr:col>
      <xdr:colOff>0</xdr:colOff>
      <xdr:row>57</xdr:row>
      <xdr:rowOff>64963</xdr:rowOff>
    </xdr:to>
    <xdr:cxnSp macro="">
      <xdr:nvCxnSpPr>
        <xdr:cNvPr id="354" name="直線コネクタ 353"/>
        <xdr:cNvCxnSpPr/>
      </xdr:nvCxnSpPr>
      <xdr:spPr>
        <a:xfrm>
          <a:off x="9639300" y="9765574"/>
          <a:ext cx="838200" cy="7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164374</xdr:rowOff>
    </xdr:from>
    <xdr:to>
      <xdr:col>50</xdr:col>
      <xdr:colOff>114300</xdr:colOff>
      <xdr:row>57</xdr:row>
      <xdr:rowOff>34689</xdr:rowOff>
    </xdr:to>
    <xdr:cxnSp macro="">
      <xdr:nvCxnSpPr>
        <xdr:cNvPr id="357" name="直線コネクタ 356"/>
        <xdr:cNvCxnSpPr/>
      </xdr:nvCxnSpPr>
      <xdr:spPr>
        <a:xfrm flipV="1">
          <a:off x="8750300" y="9765574"/>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34689</xdr:rowOff>
    </xdr:from>
    <xdr:to>
      <xdr:col>45</xdr:col>
      <xdr:colOff>177800</xdr:colOff>
      <xdr:row>57</xdr:row>
      <xdr:rowOff>65169</xdr:rowOff>
    </xdr:to>
    <xdr:cxnSp macro="">
      <xdr:nvCxnSpPr>
        <xdr:cNvPr id="360" name="直線コネクタ 359"/>
        <xdr:cNvCxnSpPr/>
      </xdr:nvCxnSpPr>
      <xdr:spPr>
        <a:xfrm flipV="1">
          <a:off x="7861300" y="980733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65169</xdr:rowOff>
    </xdr:from>
    <xdr:to>
      <xdr:col>41</xdr:col>
      <xdr:colOff>50800</xdr:colOff>
      <xdr:row>57</xdr:row>
      <xdr:rowOff>126136</xdr:rowOff>
    </xdr:to>
    <xdr:cxnSp macro="">
      <xdr:nvCxnSpPr>
        <xdr:cNvPr id="363" name="直線コネクタ 362"/>
        <xdr:cNvCxnSpPr/>
      </xdr:nvCxnSpPr>
      <xdr:spPr>
        <a:xfrm flipV="1">
          <a:off x="6972300" y="9837819"/>
          <a:ext cx="8890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14163</xdr:rowOff>
    </xdr:from>
    <xdr:to>
      <xdr:col>55</xdr:col>
      <xdr:colOff>50800</xdr:colOff>
      <xdr:row>57</xdr:row>
      <xdr:rowOff>115763</xdr:rowOff>
    </xdr:to>
    <xdr:sp macro="" textlink="">
      <xdr:nvSpPr>
        <xdr:cNvPr id="373" name="楕円 372"/>
        <xdr:cNvSpPr/>
      </xdr:nvSpPr>
      <xdr:spPr>
        <a:xfrm>
          <a:off x="104267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164040</xdr:rowOff>
    </xdr:from>
    <xdr:ext cx="534377" cy="259045"/>
    <xdr:sp macro="" textlink="">
      <xdr:nvSpPr>
        <xdr:cNvPr id="374" name="普通建設事業費該当値テキスト"/>
        <xdr:cNvSpPr txBox="1"/>
      </xdr:nvSpPr>
      <xdr:spPr>
        <a:xfrm>
          <a:off x="10528300" y="97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113574</xdr:rowOff>
    </xdr:from>
    <xdr:to>
      <xdr:col>50</xdr:col>
      <xdr:colOff>165100</xdr:colOff>
      <xdr:row>57</xdr:row>
      <xdr:rowOff>43724</xdr:rowOff>
    </xdr:to>
    <xdr:sp macro="" textlink="">
      <xdr:nvSpPr>
        <xdr:cNvPr id="375" name="楕円 374"/>
        <xdr:cNvSpPr/>
      </xdr:nvSpPr>
      <xdr:spPr>
        <a:xfrm>
          <a:off x="9588500" y="97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60251</xdr:rowOff>
    </xdr:from>
    <xdr:ext cx="534377" cy="259045"/>
    <xdr:sp macro="" textlink="">
      <xdr:nvSpPr>
        <xdr:cNvPr id="376" name="テキスト ボックス 375"/>
        <xdr:cNvSpPr txBox="1"/>
      </xdr:nvSpPr>
      <xdr:spPr>
        <a:xfrm>
          <a:off x="9372111" y="9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155339</xdr:rowOff>
    </xdr:from>
    <xdr:to>
      <xdr:col>46</xdr:col>
      <xdr:colOff>38100</xdr:colOff>
      <xdr:row>57</xdr:row>
      <xdr:rowOff>85489</xdr:rowOff>
    </xdr:to>
    <xdr:sp macro="" textlink="">
      <xdr:nvSpPr>
        <xdr:cNvPr id="377" name="楕円 376"/>
        <xdr:cNvSpPr/>
      </xdr:nvSpPr>
      <xdr:spPr>
        <a:xfrm>
          <a:off x="8699500" y="97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76616</xdr:rowOff>
    </xdr:from>
    <xdr:ext cx="534377" cy="259045"/>
    <xdr:sp macro="" textlink="">
      <xdr:nvSpPr>
        <xdr:cNvPr id="378" name="テキスト ボックス 377"/>
        <xdr:cNvSpPr txBox="1"/>
      </xdr:nvSpPr>
      <xdr:spPr>
        <a:xfrm>
          <a:off x="8483111" y="98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14369</xdr:rowOff>
    </xdr:from>
    <xdr:to>
      <xdr:col>41</xdr:col>
      <xdr:colOff>101600</xdr:colOff>
      <xdr:row>57</xdr:row>
      <xdr:rowOff>115969</xdr:rowOff>
    </xdr:to>
    <xdr:sp macro="" textlink="">
      <xdr:nvSpPr>
        <xdr:cNvPr id="379" name="楕円 378"/>
        <xdr:cNvSpPr/>
      </xdr:nvSpPr>
      <xdr:spPr>
        <a:xfrm>
          <a:off x="7810500" y="97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107096</xdr:rowOff>
    </xdr:from>
    <xdr:ext cx="534377" cy="259045"/>
    <xdr:sp macro="" textlink="">
      <xdr:nvSpPr>
        <xdr:cNvPr id="380" name="テキスト ボックス 379"/>
        <xdr:cNvSpPr txBox="1"/>
      </xdr:nvSpPr>
      <xdr:spPr>
        <a:xfrm>
          <a:off x="7594111" y="98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75336</xdr:rowOff>
    </xdr:from>
    <xdr:to>
      <xdr:col>36</xdr:col>
      <xdr:colOff>165100</xdr:colOff>
      <xdr:row>58</xdr:row>
      <xdr:rowOff>5486</xdr:rowOff>
    </xdr:to>
    <xdr:sp macro="" textlink="">
      <xdr:nvSpPr>
        <xdr:cNvPr id="381" name="楕円 380"/>
        <xdr:cNvSpPr/>
      </xdr:nvSpPr>
      <xdr:spPr>
        <a:xfrm>
          <a:off x="6921500" y="9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168063</xdr:rowOff>
    </xdr:from>
    <xdr:ext cx="534377" cy="259045"/>
    <xdr:sp macro="" textlink="">
      <xdr:nvSpPr>
        <xdr:cNvPr id="382" name="テキスト ボックス 381"/>
        <xdr:cNvSpPr txBox="1"/>
      </xdr:nvSpPr>
      <xdr:spPr>
        <a:xfrm>
          <a:off x="6705111" y="994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60604</xdr:rowOff>
    </xdr:from>
    <xdr:to>
      <xdr:col>55</xdr:col>
      <xdr:colOff>0</xdr:colOff>
      <xdr:row>78</xdr:row>
      <xdr:rowOff>137871</xdr:rowOff>
    </xdr:to>
    <xdr:cxnSp macro="">
      <xdr:nvCxnSpPr>
        <xdr:cNvPr id="411" name="直線コネクタ 410"/>
        <xdr:cNvCxnSpPr/>
      </xdr:nvCxnSpPr>
      <xdr:spPr>
        <a:xfrm>
          <a:off x="9639300" y="13433704"/>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147486</xdr:rowOff>
    </xdr:from>
    <xdr:to>
      <xdr:col>50</xdr:col>
      <xdr:colOff>114300</xdr:colOff>
      <xdr:row>78</xdr:row>
      <xdr:rowOff>60604</xdr:rowOff>
    </xdr:to>
    <xdr:cxnSp macro="">
      <xdr:nvCxnSpPr>
        <xdr:cNvPr id="414" name="直線コネクタ 413"/>
        <xdr:cNvCxnSpPr/>
      </xdr:nvCxnSpPr>
      <xdr:spPr>
        <a:xfrm>
          <a:off x="8750300" y="13349136"/>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147486</xdr:rowOff>
    </xdr:from>
    <xdr:to>
      <xdr:col>45</xdr:col>
      <xdr:colOff>177800</xdr:colOff>
      <xdr:row>78</xdr:row>
      <xdr:rowOff>51752</xdr:rowOff>
    </xdr:to>
    <xdr:cxnSp macro="">
      <xdr:nvCxnSpPr>
        <xdr:cNvPr id="417" name="直線コネクタ 416"/>
        <xdr:cNvCxnSpPr/>
      </xdr:nvCxnSpPr>
      <xdr:spPr>
        <a:xfrm flipV="1">
          <a:off x="7861300" y="13349136"/>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51752</xdr:rowOff>
    </xdr:from>
    <xdr:to>
      <xdr:col>41</xdr:col>
      <xdr:colOff>50800</xdr:colOff>
      <xdr:row>78</xdr:row>
      <xdr:rowOff>116739</xdr:rowOff>
    </xdr:to>
    <xdr:cxnSp macro="">
      <xdr:nvCxnSpPr>
        <xdr:cNvPr id="420" name="直線コネクタ 419"/>
        <xdr:cNvCxnSpPr/>
      </xdr:nvCxnSpPr>
      <xdr:spPr>
        <a:xfrm flipV="1">
          <a:off x="6972300" y="1342485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87071</xdr:rowOff>
    </xdr:from>
    <xdr:to>
      <xdr:col>55</xdr:col>
      <xdr:colOff>50800</xdr:colOff>
      <xdr:row>79</xdr:row>
      <xdr:rowOff>17221</xdr:rowOff>
    </xdr:to>
    <xdr:sp macro="" textlink="">
      <xdr:nvSpPr>
        <xdr:cNvPr id="430" name="楕円 429"/>
        <xdr:cNvSpPr/>
      </xdr:nvSpPr>
      <xdr:spPr>
        <a:xfrm>
          <a:off x="104267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1998</xdr:rowOff>
    </xdr:from>
    <xdr:ext cx="469744" cy="259045"/>
    <xdr:sp macro="" textlink="">
      <xdr:nvSpPr>
        <xdr:cNvPr id="431" name="普通建設事業費 （ うち新規整備　）該当値テキスト"/>
        <xdr:cNvSpPr txBox="1"/>
      </xdr:nvSpPr>
      <xdr:spPr>
        <a:xfrm>
          <a:off x="10528300" y="133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9804</xdr:rowOff>
    </xdr:from>
    <xdr:to>
      <xdr:col>50</xdr:col>
      <xdr:colOff>165100</xdr:colOff>
      <xdr:row>78</xdr:row>
      <xdr:rowOff>111404</xdr:rowOff>
    </xdr:to>
    <xdr:sp macro="" textlink="">
      <xdr:nvSpPr>
        <xdr:cNvPr id="432" name="楕円 431"/>
        <xdr:cNvSpPr/>
      </xdr:nvSpPr>
      <xdr:spPr>
        <a:xfrm>
          <a:off x="9588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127931</xdr:rowOff>
    </xdr:from>
    <xdr:ext cx="534377" cy="259045"/>
    <xdr:sp macro="" textlink="">
      <xdr:nvSpPr>
        <xdr:cNvPr id="433" name="テキスト ボックス 432"/>
        <xdr:cNvSpPr txBox="1"/>
      </xdr:nvSpPr>
      <xdr:spPr>
        <a:xfrm>
          <a:off x="9372111" y="131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96686</xdr:rowOff>
    </xdr:from>
    <xdr:to>
      <xdr:col>46</xdr:col>
      <xdr:colOff>38100</xdr:colOff>
      <xdr:row>78</xdr:row>
      <xdr:rowOff>26836</xdr:rowOff>
    </xdr:to>
    <xdr:sp macro="" textlink="">
      <xdr:nvSpPr>
        <xdr:cNvPr id="434" name="楕円 433"/>
        <xdr:cNvSpPr/>
      </xdr:nvSpPr>
      <xdr:spPr>
        <a:xfrm>
          <a:off x="8699500" y="132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43363</xdr:rowOff>
    </xdr:from>
    <xdr:ext cx="534377" cy="259045"/>
    <xdr:sp macro="" textlink="">
      <xdr:nvSpPr>
        <xdr:cNvPr id="435" name="テキスト ボックス 434"/>
        <xdr:cNvSpPr txBox="1"/>
      </xdr:nvSpPr>
      <xdr:spPr>
        <a:xfrm>
          <a:off x="8483111" y="130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952</xdr:rowOff>
    </xdr:from>
    <xdr:to>
      <xdr:col>41</xdr:col>
      <xdr:colOff>101600</xdr:colOff>
      <xdr:row>78</xdr:row>
      <xdr:rowOff>102552</xdr:rowOff>
    </xdr:to>
    <xdr:sp macro="" textlink="">
      <xdr:nvSpPr>
        <xdr:cNvPr id="436" name="楕円 435"/>
        <xdr:cNvSpPr/>
      </xdr:nvSpPr>
      <xdr:spPr>
        <a:xfrm>
          <a:off x="7810500" y="133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93679</xdr:rowOff>
    </xdr:from>
    <xdr:ext cx="534377" cy="259045"/>
    <xdr:sp macro="" textlink="">
      <xdr:nvSpPr>
        <xdr:cNvPr id="437" name="テキスト ボックス 436"/>
        <xdr:cNvSpPr txBox="1"/>
      </xdr:nvSpPr>
      <xdr:spPr>
        <a:xfrm>
          <a:off x="7594111" y="134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65939</xdr:rowOff>
    </xdr:from>
    <xdr:to>
      <xdr:col>36</xdr:col>
      <xdr:colOff>165100</xdr:colOff>
      <xdr:row>78</xdr:row>
      <xdr:rowOff>167539</xdr:rowOff>
    </xdr:to>
    <xdr:sp macro="" textlink="">
      <xdr:nvSpPr>
        <xdr:cNvPr id="438" name="楕円 437"/>
        <xdr:cNvSpPr/>
      </xdr:nvSpPr>
      <xdr:spPr>
        <a:xfrm>
          <a:off x="6921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158666</xdr:rowOff>
    </xdr:from>
    <xdr:ext cx="469744" cy="259045"/>
    <xdr:sp macro="" textlink="">
      <xdr:nvSpPr>
        <xdr:cNvPr id="439" name="テキスト ボックス 438"/>
        <xdr:cNvSpPr txBox="1"/>
      </xdr:nvSpPr>
      <xdr:spPr>
        <a:xfrm>
          <a:off x="6737428" y="1353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100800</xdr:rowOff>
    </xdr:from>
    <xdr:to>
      <xdr:col>55</xdr:col>
      <xdr:colOff>0</xdr:colOff>
      <xdr:row>97</xdr:row>
      <xdr:rowOff>10122</xdr:rowOff>
    </xdr:to>
    <xdr:cxnSp macro="">
      <xdr:nvCxnSpPr>
        <xdr:cNvPr id="468" name="直線コネクタ 467"/>
        <xdr:cNvCxnSpPr/>
      </xdr:nvCxnSpPr>
      <xdr:spPr>
        <a:xfrm flipV="1">
          <a:off x="9639300" y="16560000"/>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10122</xdr:rowOff>
    </xdr:from>
    <xdr:to>
      <xdr:col>50</xdr:col>
      <xdr:colOff>114300</xdr:colOff>
      <xdr:row>97</xdr:row>
      <xdr:rowOff>15036</xdr:rowOff>
    </xdr:to>
    <xdr:cxnSp macro="">
      <xdr:nvCxnSpPr>
        <xdr:cNvPr id="471" name="直線コネクタ 470"/>
        <xdr:cNvCxnSpPr/>
      </xdr:nvCxnSpPr>
      <xdr:spPr>
        <a:xfrm flipV="1">
          <a:off x="8750300" y="1664077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15036</xdr:rowOff>
    </xdr:from>
    <xdr:to>
      <xdr:col>45</xdr:col>
      <xdr:colOff>177800</xdr:colOff>
      <xdr:row>97</xdr:row>
      <xdr:rowOff>57386</xdr:rowOff>
    </xdr:to>
    <xdr:cxnSp macro="">
      <xdr:nvCxnSpPr>
        <xdr:cNvPr id="474" name="直線コネクタ 473"/>
        <xdr:cNvCxnSpPr/>
      </xdr:nvCxnSpPr>
      <xdr:spPr>
        <a:xfrm flipV="1">
          <a:off x="7861300" y="16645686"/>
          <a:ext cx="889000" cy="4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57386</xdr:rowOff>
    </xdr:from>
    <xdr:to>
      <xdr:col>41</xdr:col>
      <xdr:colOff>50800</xdr:colOff>
      <xdr:row>97</xdr:row>
      <xdr:rowOff>96362</xdr:rowOff>
    </xdr:to>
    <xdr:cxnSp macro="">
      <xdr:nvCxnSpPr>
        <xdr:cNvPr id="477" name="直線コネクタ 476"/>
        <xdr:cNvCxnSpPr/>
      </xdr:nvCxnSpPr>
      <xdr:spPr>
        <a:xfrm flipV="1">
          <a:off x="6972300" y="16688036"/>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50000</xdr:rowOff>
    </xdr:from>
    <xdr:to>
      <xdr:col>55</xdr:col>
      <xdr:colOff>50800</xdr:colOff>
      <xdr:row>96</xdr:row>
      <xdr:rowOff>151600</xdr:rowOff>
    </xdr:to>
    <xdr:sp macro="" textlink="">
      <xdr:nvSpPr>
        <xdr:cNvPr id="487" name="楕円 486"/>
        <xdr:cNvSpPr/>
      </xdr:nvSpPr>
      <xdr:spPr>
        <a:xfrm>
          <a:off x="10426700" y="165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72877</xdr:rowOff>
    </xdr:from>
    <xdr:ext cx="534377" cy="259045"/>
    <xdr:sp macro="" textlink="">
      <xdr:nvSpPr>
        <xdr:cNvPr id="488" name="普通建設事業費 （ うち更新整備　）該当値テキスト"/>
        <xdr:cNvSpPr txBox="1"/>
      </xdr:nvSpPr>
      <xdr:spPr>
        <a:xfrm>
          <a:off x="10528300" y="163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130772</xdr:rowOff>
    </xdr:from>
    <xdr:to>
      <xdr:col>50</xdr:col>
      <xdr:colOff>165100</xdr:colOff>
      <xdr:row>97</xdr:row>
      <xdr:rowOff>60922</xdr:rowOff>
    </xdr:to>
    <xdr:sp macro="" textlink="">
      <xdr:nvSpPr>
        <xdr:cNvPr id="489" name="楕円 488"/>
        <xdr:cNvSpPr/>
      </xdr:nvSpPr>
      <xdr:spPr>
        <a:xfrm>
          <a:off x="9588500" y="16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52049</xdr:rowOff>
    </xdr:from>
    <xdr:ext cx="534377" cy="259045"/>
    <xdr:sp macro="" textlink="">
      <xdr:nvSpPr>
        <xdr:cNvPr id="490" name="テキスト ボックス 489"/>
        <xdr:cNvSpPr txBox="1"/>
      </xdr:nvSpPr>
      <xdr:spPr>
        <a:xfrm>
          <a:off x="9372111" y="166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135686</xdr:rowOff>
    </xdr:from>
    <xdr:to>
      <xdr:col>46</xdr:col>
      <xdr:colOff>38100</xdr:colOff>
      <xdr:row>97</xdr:row>
      <xdr:rowOff>65836</xdr:rowOff>
    </xdr:to>
    <xdr:sp macro="" textlink="">
      <xdr:nvSpPr>
        <xdr:cNvPr id="491" name="楕円 490"/>
        <xdr:cNvSpPr/>
      </xdr:nvSpPr>
      <xdr:spPr>
        <a:xfrm>
          <a:off x="8699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56963</xdr:rowOff>
    </xdr:from>
    <xdr:ext cx="534377" cy="259045"/>
    <xdr:sp macro="" textlink="">
      <xdr:nvSpPr>
        <xdr:cNvPr id="492" name="テキスト ボックス 491"/>
        <xdr:cNvSpPr txBox="1"/>
      </xdr:nvSpPr>
      <xdr:spPr>
        <a:xfrm>
          <a:off x="8483111" y="166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6586</xdr:rowOff>
    </xdr:from>
    <xdr:to>
      <xdr:col>41</xdr:col>
      <xdr:colOff>101600</xdr:colOff>
      <xdr:row>97</xdr:row>
      <xdr:rowOff>108186</xdr:rowOff>
    </xdr:to>
    <xdr:sp macro="" textlink="">
      <xdr:nvSpPr>
        <xdr:cNvPr id="493" name="楕円 492"/>
        <xdr:cNvSpPr/>
      </xdr:nvSpPr>
      <xdr:spPr>
        <a:xfrm>
          <a:off x="78105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99313</xdr:rowOff>
    </xdr:from>
    <xdr:ext cx="534377" cy="259045"/>
    <xdr:sp macro="" textlink="">
      <xdr:nvSpPr>
        <xdr:cNvPr id="494" name="テキスト ボックス 493"/>
        <xdr:cNvSpPr txBox="1"/>
      </xdr:nvSpPr>
      <xdr:spPr>
        <a:xfrm>
          <a:off x="7594111" y="16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45562</xdr:rowOff>
    </xdr:from>
    <xdr:to>
      <xdr:col>36</xdr:col>
      <xdr:colOff>165100</xdr:colOff>
      <xdr:row>97</xdr:row>
      <xdr:rowOff>147162</xdr:rowOff>
    </xdr:to>
    <xdr:sp macro="" textlink="">
      <xdr:nvSpPr>
        <xdr:cNvPr id="495" name="楕円 494"/>
        <xdr:cNvSpPr/>
      </xdr:nvSpPr>
      <xdr:spPr>
        <a:xfrm>
          <a:off x="6921500" y="166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138289</xdr:rowOff>
    </xdr:from>
    <xdr:ext cx="534377" cy="259045"/>
    <xdr:sp macro="" textlink="">
      <xdr:nvSpPr>
        <xdr:cNvPr id="496" name="テキスト ボックス 495"/>
        <xdr:cNvSpPr txBox="1"/>
      </xdr:nvSpPr>
      <xdr:spPr>
        <a:xfrm>
          <a:off x="6705111" y="167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124993</xdr:rowOff>
    </xdr:from>
    <xdr:to>
      <xdr:col>85</xdr:col>
      <xdr:colOff>127000</xdr:colOff>
      <xdr:row>38</xdr:row>
      <xdr:rowOff>163475</xdr:rowOff>
    </xdr:to>
    <xdr:cxnSp macro="">
      <xdr:nvCxnSpPr>
        <xdr:cNvPr id="525" name="直線コネクタ 524"/>
        <xdr:cNvCxnSpPr/>
      </xdr:nvCxnSpPr>
      <xdr:spPr>
        <a:xfrm>
          <a:off x="15481300" y="6640093"/>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124993</xdr:rowOff>
    </xdr:from>
    <xdr:to>
      <xdr:col>81</xdr:col>
      <xdr:colOff>50800</xdr:colOff>
      <xdr:row>39</xdr:row>
      <xdr:rowOff>44450</xdr:rowOff>
    </xdr:to>
    <xdr:cxnSp macro="">
      <xdr:nvCxnSpPr>
        <xdr:cNvPr id="528" name="直線コネクタ 527"/>
        <xdr:cNvCxnSpPr/>
      </xdr:nvCxnSpPr>
      <xdr:spPr>
        <a:xfrm flipV="1">
          <a:off x="14592300" y="6640093"/>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28067</xdr:rowOff>
    </xdr:from>
    <xdr:to>
      <xdr:col>71</xdr:col>
      <xdr:colOff>177800</xdr:colOff>
      <xdr:row>39</xdr:row>
      <xdr:rowOff>44450</xdr:rowOff>
    </xdr:to>
    <xdr:cxnSp macro="">
      <xdr:nvCxnSpPr>
        <xdr:cNvPr id="534" name="直線コネクタ 533"/>
        <xdr:cNvCxnSpPr/>
      </xdr:nvCxnSpPr>
      <xdr:spPr>
        <a:xfrm>
          <a:off x="12814300" y="671461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112675</xdr:rowOff>
    </xdr:from>
    <xdr:to>
      <xdr:col>85</xdr:col>
      <xdr:colOff>177800</xdr:colOff>
      <xdr:row>39</xdr:row>
      <xdr:rowOff>42825</xdr:rowOff>
    </xdr:to>
    <xdr:sp macro="" textlink="">
      <xdr:nvSpPr>
        <xdr:cNvPr id="544" name="楕円 543"/>
        <xdr:cNvSpPr/>
      </xdr:nvSpPr>
      <xdr:spPr>
        <a:xfrm>
          <a:off x="162687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45230</xdr:rowOff>
    </xdr:from>
    <xdr:ext cx="378565" cy="259045"/>
    <xdr:sp macro="" textlink="">
      <xdr:nvSpPr>
        <xdr:cNvPr id="545" name="災害復旧事業費該当値テキスト"/>
        <xdr:cNvSpPr txBox="1"/>
      </xdr:nvSpPr>
      <xdr:spPr>
        <a:xfrm>
          <a:off x="16370300" y="656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74193</xdr:rowOff>
    </xdr:from>
    <xdr:to>
      <xdr:col>81</xdr:col>
      <xdr:colOff>101600</xdr:colOff>
      <xdr:row>39</xdr:row>
      <xdr:rowOff>4343</xdr:rowOff>
    </xdr:to>
    <xdr:sp macro="" textlink="">
      <xdr:nvSpPr>
        <xdr:cNvPr id="546" name="楕円 545"/>
        <xdr:cNvSpPr/>
      </xdr:nvSpPr>
      <xdr:spPr>
        <a:xfrm>
          <a:off x="15430500" y="65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166920</xdr:rowOff>
    </xdr:from>
    <xdr:ext cx="469744" cy="259045"/>
    <xdr:sp macro="" textlink="">
      <xdr:nvSpPr>
        <xdr:cNvPr id="547" name="テキスト ボックス 546"/>
        <xdr:cNvSpPr txBox="1"/>
      </xdr:nvSpPr>
      <xdr:spPr>
        <a:xfrm>
          <a:off x="15246428" y="66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148717</xdr:rowOff>
    </xdr:from>
    <xdr:to>
      <xdr:col>67</xdr:col>
      <xdr:colOff>101600</xdr:colOff>
      <xdr:row>39</xdr:row>
      <xdr:rowOff>78867</xdr:rowOff>
    </xdr:to>
    <xdr:sp macro="" textlink="">
      <xdr:nvSpPr>
        <xdr:cNvPr id="552" name="楕円 551"/>
        <xdr:cNvSpPr/>
      </xdr:nvSpPr>
      <xdr:spPr>
        <a:xfrm>
          <a:off x="12763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69994</xdr:rowOff>
    </xdr:from>
    <xdr:ext cx="378565" cy="259045"/>
    <xdr:sp macro="" textlink="">
      <xdr:nvSpPr>
        <xdr:cNvPr id="553" name="テキスト ボックス 552"/>
        <xdr:cNvSpPr txBox="1"/>
      </xdr:nvSpPr>
      <xdr:spPr>
        <a:xfrm>
          <a:off x="12625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157987</xdr:rowOff>
    </xdr:from>
    <xdr:to>
      <xdr:col>85</xdr:col>
      <xdr:colOff>127000</xdr:colOff>
      <xdr:row>76</xdr:row>
      <xdr:rowOff>159474</xdr:rowOff>
    </xdr:to>
    <xdr:cxnSp macro="">
      <xdr:nvCxnSpPr>
        <xdr:cNvPr id="631" name="直線コネクタ 630"/>
        <xdr:cNvCxnSpPr/>
      </xdr:nvCxnSpPr>
      <xdr:spPr>
        <a:xfrm>
          <a:off x="15481300" y="13188187"/>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125895</xdr:rowOff>
    </xdr:from>
    <xdr:to>
      <xdr:col>81</xdr:col>
      <xdr:colOff>50800</xdr:colOff>
      <xdr:row>76</xdr:row>
      <xdr:rowOff>157987</xdr:rowOff>
    </xdr:to>
    <xdr:cxnSp macro="">
      <xdr:nvCxnSpPr>
        <xdr:cNvPr id="634" name="直線コネクタ 633"/>
        <xdr:cNvCxnSpPr/>
      </xdr:nvCxnSpPr>
      <xdr:spPr>
        <a:xfrm>
          <a:off x="14592300" y="13156095"/>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59513</xdr:rowOff>
    </xdr:from>
    <xdr:to>
      <xdr:col>76</xdr:col>
      <xdr:colOff>114300</xdr:colOff>
      <xdr:row>76</xdr:row>
      <xdr:rowOff>125895</xdr:rowOff>
    </xdr:to>
    <xdr:cxnSp macro="">
      <xdr:nvCxnSpPr>
        <xdr:cNvPr id="637" name="直線コネクタ 636"/>
        <xdr:cNvCxnSpPr/>
      </xdr:nvCxnSpPr>
      <xdr:spPr>
        <a:xfrm>
          <a:off x="13703300" y="13089713"/>
          <a:ext cx="889000" cy="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59513</xdr:rowOff>
    </xdr:from>
    <xdr:to>
      <xdr:col>71</xdr:col>
      <xdr:colOff>177800</xdr:colOff>
      <xdr:row>76</xdr:row>
      <xdr:rowOff>74955</xdr:rowOff>
    </xdr:to>
    <xdr:cxnSp macro="">
      <xdr:nvCxnSpPr>
        <xdr:cNvPr id="640" name="直線コネクタ 639"/>
        <xdr:cNvCxnSpPr/>
      </xdr:nvCxnSpPr>
      <xdr:spPr>
        <a:xfrm flipV="1">
          <a:off x="12814300" y="13089713"/>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108674</xdr:rowOff>
    </xdr:from>
    <xdr:to>
      <xdr:col>85</xdr:col>
      <xdr:colOff>177800</xdr:colOff>
      <xdr:row>77</xdr:row>
      <xdr:rowOff>38824</xdr:rowOff>
    </xdr:to>
    <xdr:sp macro="" textlink="">
      <xdr:nvSpPr>
        <xdr:cNvPr id="650" name="楕円 649"/>
        <xdr:cNvSpPr/>
      </xdr:nvSpPr>
      <xdr:spPr>
        <a:xfrm>
          <a:off x="162687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87101</xdr:rowOff>
    </xdr:from>
    <xdr:ext cx="534377" cy="259045"/>
    <xdr:sp macro="" textlink="">
      <xdr:nvSpPr>
        <xdr:cNvPr id="651" name="公債費該当値テキスト"/>
        <xdr:cNvSpPr txBox="1"/>
      </xdr:nvSpPr>
      <xdr:spPr>
        <a:xfrm>
          <a:off x="16370300" y="131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107187</xdr:rowOff>
    </xdr:from>
    <xdr:to>
      <xdr:col>81</xdr:col>
      <xdr:colOff>101600</xdr:colOff>
      <xdr:row>77</xdr:row>
      <xdr:rowOff>37337</xdr:rowOff>
    </xdr:to>
    <xdr:sp macro="" textlink="">
      <xdr:nvSpPr>
        <xdr:cNvPr id="652" name="楕円 651"/>
        <xdr:cNvSpPr/>
      </xdr:nvSpPr>
      <xdr:spPr>
        <a:xfrm>
          <a:off x="15430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28464</xdr:rowOff>
    </xdr:from>
    <xdr:ext cx="534377" cy="259045"/>
    <xdr:sp macro="" textlink="">
      <xdr:nvSpPr>
        <xdr:cNvPr id="653" name="テキスト ボックス 652"/>
        <xdr:cNvSpPr txBox="1"/>
      </xdr:nvSpPr>
      <xdr:spPr>
        <a:xfrm>
          <a:off x="15214111" y="132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75095</xdr:rowOff>
    </xdr:from>
    <xdr:to>
      <xdr:col>76</xdr:col>
      <xdr:colOff>165100</xdr:colOff>
      <xdr:row>77</xdr:row>
      <xdr:rowOff>5245</xdr:rowOff>
    </xdr:to>
    <xdr:sp macro="" textlink="">
      <xdr:nvSpPr>
        <xdr:cNvPr id="654" name="楕円 653"/>
        <xdr:cNvSpPr/>
      </xdr:nvSpPr>
      <xdr:spPr>
        <a:xfrm>
          <a:off x="14541500" y="131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167822</xdr:rowOff>
    </xdr:from>
    <xdr:ext cx="534377" cy="259045"/>
    <xdr:sp macro="" textlink="">
      <xdr:nvSpPr>
        <xdr:cNvPr id="655" name="テキスト ボックス 654"/>
        <xdr:cNvSpPr txBox="1"/>
      </xdr:nvSpPr>
      <xdr:spPr>
        <a:xfrm>
          <a:off x="14325111" y="131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8713</xdr:rowOff>
    </xdr:from>
    <xdr:to>
      <xdr:col>72</xdr:col>
      <xdr:colOff>38100</xdr:colOff>
      <xdr:row>76</xdr:row>
      <xdr:rowOff>110313</xdr:rowOff>
    </xdr:to>
    <xdr:sp macro="" textlink="">
      <xdr:nvSpPr>
        <xdr:cNvPr id="656" name="楕円 655"/>
        <xdr:cNvSpPr/>
      </xdr:nvSpPr>
      <xdr:spPr>
        <a:xfrm>
          <a:off x="13652500" y="130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126839</xdr:rowOff>
    </xdr:from>
    <xdr:ext cx="534377" cy="259045"/>
    <xdr:sp macro="" textlink="">
      <xdr:nvSpPr>
        <xdr:cNvPr id="657" name="テキスト ボックス 656"/>
        <xdr:cNvSpPr txBox="1"/>
      </xdr:nvSpPr>
      <xdr:spPr>
        <a:xfrm>
          <a:off x="13436111" y="128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24155</xdr:rowOff>
    </xdr:from>
    <xdr:to>
      <xdr:col>67</xdr:col>
      <xdr:colOff>101600</xdr:colOff>
      <xdr:row>76</xdr:row>
      <xdr:rowOff>125755</xdr:rowOff>
    </xdr:to>
    <xdr:sp macro="" textlink="">
      <xdr:nvSpPr>
        <xdr:cNvPr id="658" name="楕円 657"/>
        <xdr:cNvSpPr/>
      </xdr:nvSpPr>
      <xdr:spPr>
        <a:xfrm>
          <a:off x="12763500" y="130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142282</xdr:rowOff>
    </xdr:from>
    <xdr:ext cx="534377" cy="259045"/>
    <xdr:sp macro="" textlink="">
      <xdr:nvSpPr>
        <xdr:cNvPr id="659" name="テキスト ボックス 658"/>
        <xdr:cNvSpPr txBox="1"/>
      </xdr:nvSpPr>
      <xdr:spPr>
        <a:xfrm>
          <a:off x="12547111" y="128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149690</xdr:rowOff>
    </xdr:from>
    <xdr:to>
      <xdr:col>85</xdr:col>
      <xdr:colOff>127000</xdr:colOff>
      <xdr:row>97</xdr:row>
      <xdr:rowOff>41494</xdr:rowOff>
    </xdr:to>
    <xdr:cxnSp macro="">
      <xdr:nvCxnSpPr>
        <xdr:cNvPr id="686" name="直線コネクタ 685"/>
        <xdr:cNvCxnSpPr/>
      </xdr:nvCxnSpPr>
      <xdr:spPr>
        <a:xfrm>
          <a:off x="15481300" y="16608890"/>
          <a:ext cx="8382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149690</xdr:rowOff>
    </xdr:from>
    <xdr:to>
      <xdr:col>81</xdr:col>
      <xdr:colOff>50800</xdr:colOff>
      <xdr:row>96</xdr:row>
      <xdr:rowOff>165967</xdr:rowOff>
    </xdr:to>
    <xdr:cxnSp macro="">
      <xdr:nvCxnSpPr>
        <xdr:cNvPr id="689" name="直線コネクタ 688"/>
        <xdr:cNvCxnSpPr/>
      </xdr:nvCxnSpPr>
      <xdr:spPr>
        <a:xfrm flipV="1">
          <a:off x="14592300" y="16608890"/>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165967</xdr:rowOff>
    </xdr:from>
    <xdr:to>
      <xdr:col>76</xdr:col>
      <xdr:colOff>114300</xdr:colOff>
      <xdr:row>97</xdr:row>
      <xdr:rowOff>135609</xdr:rowOff>
    </xdr:to>
    <xdr:cxnSp macro="">
      <xdr:nvCxnSpPr>
        <xdr:cNvPr id="692" name="直線コネクタ 691"/>
        <xdr:cNvCxnSpPr/>
      </xdr:nvCxnSpPr>
      <xdr:spPr>
        <a:xfrm flipV="1">
          <a:off x="13703300" y="16625167"/>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135609</xdr:rowOff>
    </xdr:from>
    <xdr:to>
      <xdr:col>71</xdr:col>
      <xdr:colOff>177800</xdr:colOff>
      <xdr:row>97</xdr:row>
      <xdr:rowOff>170035</xdr:rowOff>
    </xdr:to>
    <xdr:cxnSp macro="">
      <xdr:nvCxnSpPr>
        <xdr:cNvPr id="695" name="直線コネクタ 694"/>
        <xdr:cNvCxnSpPr/>
      </xdr:nvCxnSpPr>
      <xdr:spPr>
        <a:xfrm flipV="1">
          <a:off x="12814300" y="16766259"/>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162144</xdr:rowOff>
    </xdr:from>
    <xdr:to>
      <xdr:col>85</xdr:col>
      <xdr:colOff>177800</xdr:colOff>
      <xdr:row>97</xdr:row>
      <xdr:rowOff>92294</xdr:rowOff>
    </xdr:to>
    <xdr:sp macro="" textlink="">
      <xdr:nvSpPr>
        <xdr:cNvPr id="705" name="楕円 704"/>
        <xdr:cNvSpPr/>
      </xdr:nvSpPr>
      <xdr:spPr>
        <a:xfrm>
          <a:off x="162687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13571</xdr:rowOff>
    </xdr:from>
    <xdr:ext cx="534377" cy="259045"/>
    <xdr:sp macro="" textlink="">
      <xdr:nvSpPr>
        <xdr:cNvPr id="706" name="積立金該当値テキスト"/>
        <xdr:cNvSpPr txBox="1"/>
      </xdr:nvSpPr>
      <xdr:spPr>
        <a:xfrm>
          <a:off x="16370300" y="164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98890</xdr:rowOff>
    </xdr:from>
    <xdr:to>
      <xdr:col>81</xdr:col>
      <xdr:colOff>101600</xdr:colOff>
      <xdr:row>97</xdr:row>
      <xdr:rowOff>29040</xdr:rowOff>
    </xdr:to>
    <xdr:sp macro="" textlink="">
      <xdr:nvSpPr>
        <xdr:cNvPr id="707" name="楕円 706"/>
        <xdr:cNvSpPr/>
      </xdr:nvSpPr>
      <xdr:spPr>
        <a:xfrm>
          <a:off x="15430500" y="1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45567</xdr:rowOff>
    </xdr:from>
    <xdr:ext cx="534377" cy="259045"/>
    <xdr:sp macro="" textlink="">
      <xdr:nvSpPr>
        <xdr:cNvPr id="708" name="テキスト ボックス 707"/>
        <xdr:cNvSpPr txBox="1"/>
      </xdr:nvSpPr>
      <xdr:spPr>
        <a:xfrm>
          <a:off x="15214111" y="1633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115167</xdr:rowOff>
    </xdr:from>
    <xdr:to>
      <xdr:col>76</xdr:col>
      <xdr:colOff>165100</xdr:colOff>
      <xdr:row>97</xdr:row>
      <xdr:rowOff>45317</xdr:rowOff>
    </xdr:to>
    <xdr:sp macro="" textlink="">
      <xdr:nvSpPr>
        <xdr:cNvPr id="709" name="楕円 708"/>
        <xdr:cNvSpPr/>
      </xdr:nvSpPr>
      <xdr:spPr>
        <a:xfrm>
          <a:off x="14541500" y="165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61844</xdr:rowOff>
    </xdr:from>
    <xdr:ext cx="534377" cy="259045"/>
    <xdr:sp macro="" textlink="">
      <xdr:nvSpPr>
        <xdr:cNvPr id="710" name="テキスト ボックス 709"/>
        <xdr:cNvSpPr txBox="1"/>
      </xdr:nvSpPr>
      <xdr:spPr>
        <a:xfrm>
          <a:off x="14325111" y="163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84809</xdr:rowOff>
    </xdr:from>
    <xdr:to>
      <xdr:col>72</xdr:col>
      <xdr:colOff>38100</xdr:colOff>
      <xdr:row>98</xdr:row>
      <xdr:rowOff>14959</xdr:rowOff>
    </xdr:to>
    <xdr:sp macro="" textlink="">
      <xdr:nvSpPr>
        <xdr:cNvPr id="711" name="楕円 710"/>
        <xdr:cNvSpPr/>
      </xdr:nvSpPr>
      <xdr:spPr>
        <a:xfrm>
          <a:off x="13652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6086</xdr:rowOff>
    </xdr:from>
    <xdr:ext cx="469744" cy="259045"/>
    <xdr:sp macro="" textlink="">
      <xdr:nvSpPr>
        <xdr:cNvPr id="712" name="テキスト ボックス 711"/>
        <xdr:cNvSpPr txBox="1"/>
      </xdr:nvSpPr>
      <xdr:spPr>
        <a:xfrm>
          <a:off x="13468428" y="168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119235</xdr:rowOff>
    </xdr:from>
    <xdr:to>
      <xdr:col>67</xdr:col>
      <xdr:colOff>101600</xdr:colOff>
      <xdr:row>98</xdr:row>
      <xdr:rowOff>49385</xdr:rowOff>
    </xdr:to>
    <xdr:sp macro="" textlink="">
      <xdr:nvSpPr>
        <xdr:cNvPr id="713" name="楕円 712"/>
        <xdr:cNvSpPr/>
      </xdr:nvSpPr>
      <xdr:spPr>
        <a:xfrm>
          <a:off x="12763500" y="167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40512</xdr:rowOff>
    </xdr:from>
    <xdr:ext cx="469744" cy="259045"/>
    <xdr:sp macro="" textlink="">
      <xdr:nvSpPr>
        <xdr:cNvPr id="714" name="テキスト ボックス 713"/>
        <xdr:cNvSpPr txBox="1"/>
      </xdr:nvSpPr>
      <xdr:spPr>
        <a:xfrm>
          <a:off x="12579428" y="168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86360</xdr:rowOff>
    </xdr:from>
    <xdr:to>
      <xdr:col>116</xdr:col>
      <xdr:colOff>63500</xdr:colOff>
      <xdr:row>38</xdr:row>
      <xdr:rowOff>115126</xdr:rowOff>
    </xdr:to>
    <xdr:cxnSp macro="">
      <xdr:nvCxnSpPr>
        <xdr:cNvPr id="743" name="直線コネクタ 742"/>
        <xdr:cNvCxnSpPr/>
      </xdr:nvCxnSpPr>
      <xdr:spPr>
        <a:xfrm>
          <a:off x="21323300" y="660146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39688</xdr:rowOff>
    </xdr:from>
    <xdr:to>
      <xdr:col>111</xdr:col>
      <xdr:colOff>177800</xdr:colOff>
      <xdr:row>38</xdr:row>
      <xdr:rowOff>86360</xdr:rowOff>
    </xdr:to>
    <xdr:cxnSp macro="">
      <xdr:nvCxnSpPr>
        <xdr:cNvPr id="746" name="直線コネクタ 745"/>
        <xdr:cNvCxnSpPr/>
      </xdr:nvCxnSpPr>
      <xdr:spPr>
        <a:xfrm>
          <a:off x="20434300" y="6554788"/>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39688</xdr:rowOff>
    </xdr:from>
    <xdr:to>
      <xdr:col>107</xdr:col>
      <xdr:colOff>50800</xdr:colOff>
      <xdr:row>38</xdr:row>
      <xdr:rowOff>46355</xdr:rowOff>
    </xdr:to>
    <xdr:cxnSp macro="">
      <xdr:nvCxnSpPr>
        <xdr:cNvPr id="749" name="直線コネクタ 748"/>
        <xdr:cNvCxnSpPr/>
      </xdr:nvCxnSpPr>
      <xdr:spPr>
        <a:xfrm flipV="1">
          <a:off x="19545300" y="6554788"/>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46355</xdr:rowOff>
    </xdr:from>
    <xdr:to>
      <xdr:col>102</xdr:col>
      <xdr:colOff>114300</xdr:colOff>
      <xdr:row>38</xdr:row>
      <xdr:rowOff>74168</xdr:rowOff>
    </xdr:to>
    <xdr:cxnSp macro="">
      <xdr:nvCxnSpPr>
        <xdr:cNvPr id="752" name="直線コネクタ 751"/>
        <xdr:cNvCxnSpPr/>
      </xdr:nvCxnSpPr>
      <xdr:spPr>
        <a:xfrm flipV="1">
          <a:off x="18656300" y="656145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64326</xdr:rowOff>
    </xdr:from>
    <xdr:to>
      <xdr:col>116</xdr:col>
      <xdr:colOff>114300</xdr:colOff>
      <xdr:row>38</xdr:row>
      <xdr:rowOff>165926</xdr:rowOff>
    </xdr:to>
    <xdr:sp macro="" textlink="">
      <xdr:nvSpPr>
        <xdr:cNvPr id="762" name="楕円 761"/>
        <xdr:cNvSpPr/>
      </xdr:nvSpPr>
      <xdr:spPr>
        <a:xfrm>
          <a:off x="221107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150703</xdr:rowOff>
    </xdr:from>
    <xdr:ext cx="378565" cy="259045"/>
    <xdr:sp macro="" textlink="">
      <xdr:nvSpPr>
        <xdr:cNvPr id="763" name="投資及び出資金該当値テキスト"/>
        <xdr:cNvSpPr txBox="1"/>
      </xdr:nvSpPr>
      <xdr:spPr>
        <a:xfrm>
          <a:off x="22212300" y="649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35560</xdr:rowOff>
    </xdr:from>
    <xdr:to>
      <xdr:col>112</xdr:col>
      <xdr:colOff>38100</xdr:colOff>
      <xdr:row>38</xdr:row>
      <xdr:rowOff>137160</xdr:rowOff>
    </xdr:to>
    <xdr:sp macro="" textlink="">
      <xdr:nvSpPr>
        <xdr:cNvPr id="764" name="楕円 763"/>
        <xdr:cNvSpPr/>
      </xdr:nvSpPr>
      <xdr:spPr>
        <a:xfrm>
          <a:off x="21272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128287</xdr:rowOff>
    </xdr:from>
    <xdr:ext cx="378565" cy="259045"/>
    <xdr:sp macro="" textlink="">
      <xdr:nvSpPr>
        <xdr:cNvPr id="765" name="テキスト ボックス 764"/>
        <xdr:cNvSpPr txBox="1"/>
      </xdr:nvSpPr>
      <xdr:spPr>
        <a:xfrm>
          <a:off x="21134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160338</xdr:rowOff>
    </xdr:from>
    <xdr:to>
      <xdr:col>107</xdr:col>
      <xdr:colOff>101600</xdr:colOff>
      <xdr:row>38</xdr:row>
      <xdr:rowOff>90488</xdr:rowOff>
    </xdr:to>
    <xdr:sp macro="" textlink="">
      <xdr:nvSpPr>
        <xdr:cNvPr id="766" name="楕円 765"/>
        <xdr:cNvSpPr/>
      </xdr:nvSpPr>
      <xdr:spPr>
        <a:xfrm>
          <a:off x="20383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107015</xdr:rowOff>
    </xdr:from>
    <xdr:ext cx="378565" cy="259045"/>
    <xdr:sp macro="" textlink="">
      <xdr:nvSpPr>
        <xdr:cNvPr id="767" name="テキスト ボックス 766"/>
        <xdr:cNvSpPr txBox="1"/>
      </xdr:nvSpPr>
      <xdr:spPr>
        <a:xfrm>
          <a:off x="20245017" y="627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167005</xdr:rowOff>
    </xdr:from>
    <xdr:to>
      <xdr:col>102</xdr:col>
      <xdr:colOff>165100</xdr:colOff>
      <xdr:row>38</xdr:row>
      <xdr:rowOff>97155</xdr:rowOff>
    </xdr:to>
    <xdr:sp macro="" textlink="">
      <xdr:nvSpPr>
        <xdr:cNvPr id="768" name="楕円 767"/>
        <xdr:cNvSpPr/>
      </xdr:nvSpPr>
      <xdr:spPr>
        <a:xfrm>
          <a:off x="19494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113682</xdr:rowOff>
    </xdr:from>
    <xdr:ext cx="378565" cy="259045"/>
    <xdr:sp macro="" textlink="">
      <xdr:nvSpPr>
        <xdr:cNvPr id="769" name="テキスト ボックス 768"/>
        <xdr:cNvSpPr txBox="1"/>
      </xdr:nvSpPr>
      <xdr:spPr>
        <a:xfrm>
          <a:off x="19356017" y="628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23368</xdr:rowOff>
    </xdr:from>
    <xdr:to>
      <xdr:col>98</xdr:col>
      <xdr:colOff>38100</xdr:colOff>
      <xdr:row>38</xdr:row>
      <xdr:rowOff>124968</xdr:rowOff>
    </xdr:to>
    <xdr:sp macro="" textlink="">
      <xdr:nvSpPr>
        <xdr:cNvPr id="770" name="楕円 769"/>
        <xdr:cNvSpPr/>
      </xdr:nvSpPr>
      <xdr:spPr>
        <a:xfrm>
          <a:off x="18605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116095</xdr:rowOff>
    </xdr:from>
    <xdr:ext cx="378565" cy="259045"/>
    <xdr:sp macro="" textlink="">
      <xdr:nvSpPr>
        <xdr:cNvPr id="771" name="テキスト ボックス 770"/>
        <xdr:cNvSpPr txBox="1"/>
      </xdr:nvSpPr>
      <xdr:spPr>
        <a:xfrm>
          <a:off x="18467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70586</xdr:rowOff>
    </xdr:from>
    <xdr:to>
      <xdr:col>116</xdr:col>
      <xdr:colOff>63500</xdr:colOff>
      <xdr:row>58</xdr:row>
      <xdr:rowOff>70891</xdr:rowOff>
    </xdr:to>
    <xdr:cxnSp macro="">
      <xdr:nvCxnSpPr>
        <xdr:cNvPr id="800" name="直線コネクタ 799"/>
        <xdr:cNvCxnSpPr/>
      </xdr:nvCxnSpPr>
      <xdr:spPr>
        <a:xfrm>
          <a:off x="21323300" y="1001468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70015</xdr:rowOff>
    </xdr:from>
    <xdr:to>
      <xdr:col>111</xdr:col>
      <xdr:colOff>177800</xdr:colOff>
      <xdr:row>58</xdr:row>
      <xdr:rowOff>70586</xdr:rowOff>
    </xdr:to>
    <xdr:cxnSp macro="">
      <xdr:nvCxnSpPr>
        <xdr:cNvPr id="803" name="直線コネクタ 802"/>
        <xdr:cNvCxnSpPr/>
      </xdr:nvCxnSpPr>
      <xdr:spPr>
        <a:xfrm>
          <a:off x="20434300" y="100141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69406</xdr:rowOff>
    </xdr:from>
    <xdr:to>
      <xdr:col>107</xdr:col>
      <xdr:colOff>50800</xdr:colOff>
      <xdr:row>58</xdr:row>
      <xdr:rowOff>70015</xdr:rowOff>
    </xdr:to>
    <xdr:cxnSp macro="">
      <xdr:nvCxnSpPr>
        <xdr:cNvPr id="806" name="直線コネクタ 805"/>
        <xdr:cNvCxnSpPr/>
      </xdr:nvCxnSpPr>
      <xdr:spPr>
        <a:xfrm>
          <a:off x="19545300" y="1001350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49022</xdr:rowOff>
    </xdr:from>
    <xdr:to>
      <xdr:col>102</xdr:col>
      <xdr:colOff>114300</xdr:colOff>
      <xdr:row>58</xdr:row>
      <xdr:rowOff>69406</xdr:rowOff>
    </xdr:to>
    <xdr:cxnSp macro="">
      <xdr:nvCxnSpPr>
        <xdr:cNvPr id="809" name="直線コネクタ 808"/>
        <xdr:cNvCxnSpPr/>
      </xdr:nvCxnSpPr>
      <xdr:spPr>
        <a:xfrm>
          <a:off x="18656300" y="9821672"/>
          <a:ext cx="8890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20091</xdr:rowOff>
    </xdr:from>
    <xdr:to>
      <xdr:col>116</xdr:col>
      <xdr:colOff>114300</xdr:colOff>
      <xdr:row>58</xdr:row>
      <xdr:rowOff>121691</xdr:rowOff>
    </xdr:to>
    <xdr:sp macro="" textlink="">
      <xdr:nvSpPr>
        <xdr:cNvPr id="819" name="楕円 818"/>
        <xdr:cNvSpPr/>
      </xdr:nvSpPr>
      <xdr:spPr>
        <a:xfrm>
          <a:off x="221107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42968</xdr:rowOff>
    </xdr:from>
    <xdr:ext cx="469744" cy="259045"/>
    <xdr:sp macro="" textlink="">
      <xdr:nvSpPr>
        <xdr:cNvPr id="820" name="貸付金該当値テキスト"/>
        <xdr:cNvSpPr txBox="1"/>
      </xdr:nvSpPr>
      <xdr:spPr>
        <a:xfrm>
          <a:off x="22212300" y="98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19786</xdr:rowOff>
    </xdr:from>
    <xdr:to>
      <xdr:col>112</xdr:col>
      <xdr:colOff>38100</xdr:colOff>
      <xdr:row>58</xdr:row>
      <xdr:rowOff>121386</xdr:rowOff>
    </xdr:to>
    <xdr:sp macro="" textlink="">
      <xdr:nvSpPr>
        <xdr:cNvPr id="821" name="楕円 820"/>
        <xdr:cNvSpPr/>
      </xdr:nvSpPr>
      <xdr:spPr>
        <a:xfrm>
          <a:off x="212725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137913</xdr:rowOff>
    </xdr:from>
    <xdr:ext cx="469744" cy="259045"/>
    <xdr:sp macro="" textlink="">
      <xdr:nvSpPr>
        <xdr:cNvPr id="822" name="テキスト ボックス 821"/>
        <xdr:cNvSpPr txBox="1"/>
      </xdr:nvSpPr>
      <xdr:spPr>
        <a:xfrm>
          <a:off x="21088428" y="97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19215</xdr:rowOff>
    </xdr:from>
    <xdr:to>
      <xdr:col>107</xdr:col>
      <xdr:colOff>101600</xdr:colOff>
      <xdr:row>58</xdr:row>
      <xdr:rowOff>120815</xdr:rowOff>
    </xdr:to>
    <xdr:sp macro="" textlink="">
      <xdr:nvSpPr>
        <xdr:cNvPr id="823" name="楕円 822"/>
        <xdr:cNvSpPr/>
      </xdr:nvSpPr>
      <xdr:spPr>
        <a:xfrm>
          <a:off x="20383500" y="99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137342</xdr:rowOff>
    </xdr:from>
    <xdr:ext cx="469744" cy="259045"/>
    <xdr:sp macro="" textlink="">
      <xdr:nvSpPr>
        <xdr:cNvPr id="824" name="テキスト ボックス 823"/>
        <xdr:cNvSpPr txBox="1"/>
      </xdr:nvSpPr>
      <xdr:spPr>
        <a:xfrm>
          <a:off x="20199428" y="97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18606</xdr:rowOff>
    </xdr:from>
    <xdr:to>
      <xdr:col>102</xdr:col>
      <xdr:colOff>165100</xdr:colOff>
      <xdr:row>58</xdr:row>
      <xdr:rowOff>120206</xdr:rowOff>
    </xdr:to>
    <xdr:sp macro="" textlink="">
      <xdr:nvSpPr>
        <xdr:cNvPr id="825" name="楕円 824"/>
        <xdr:cNvSpPr/>
      </xdr:nvSpPr>
      <xdr:spPr>
        <a:xfrm>
          <a:off x="19494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136733</xdr:rowOff>
    </xdr:from>
    <xdr:ext cx="469744" cy="259045"/>
    <xdr:sp macro="" textlink="">
      <xdr:nvSpPr>
        <xdr:cNvPr id="826" name="テキスト ボックス 825"/>
        <xdr:cNvSpPr txBox="1"/>
      </xdr:nvSpPr>
      <xdr:spPr>
        <a:xfrm>
          <a:off x="19310428" y="97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169672</xdr:rowOff>
    </xdr:from>
    <xdr:to>
      <xdr:col>98</xdr:col>
      <xdr:colOff>38100</xdr:colOff>
      <xdr:row>57</xdr:row>
      <xdr:rowOff>99822</xdr:rowOff>
    </xdr:to>
    <xdr:sp macro="" textlink="">
      <xdr:nvSpPr>
        <xdr:cNvPr id="827" name="楕円 826"/>
        <xdr:cNvSpPr/>
      </xdr:nvSpPr>
      <xdr:spPr>
        <a:xfrm>
          <a:off x="18605500" y="97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116349</xdr:rowOff>
    </xdr:from>
    <xdr:ext cx="469744" cy="259045"/>
    <xdr:sp macro="" textlink="">
      <xdr:nvSpPr>
        <xdr:cNvPr id="828" name="テキスト ボックス 827"/>
        <xdr:cNvSpPr txBox="1"/>
      </xdr:nvSpPr>
      <xdr:spPr>
        <a:xfrm>
          <a:off x="18421428" y="95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128567</xdr:rowOff>
    </xdr:from>
    <xdr:to>
      <xdr:col>116</xdr:col>
      <xdr:colOff>63500</xdr:colOff>
      <xdr:row>77</xdr:row>
      <xdr:rowOff>164205</xdr:rowOff>
    </xdr:to>
    <xdr:cxnSp macro="">
      <xdr:nvCxnSpPr>
        <xdr:cNvPr id="856" name="直線コネクタ 855"/>
        <xdr:cNvCxnSpPr/>
      </xdr:nvCxnSpPr>
      <xdr:spPr>
        <a:xfrm>
          <a:off x="21323300" y="13330217"/>
          <a:ext cx="8382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128567</xdr:rowOff>
    </xdr:from>
    <xdr:to>
      <xdr:col>111</xdr:col>
      <xdr:colOff>177800</xdr:colOff>
      <xdr:row>78</xdr:row>
      <xdr:rowOff>29744</xdr:rowOff>
    </xdr:to>
    <xdr:cxnSp macro="">
      <xdr:nvCxnSpPr>
        <xdr:cNvPr id="859" name="直線コネクタ 858"/>
        <xdr:cNvCxnSpPr/>
      </xdr:nvCxnSpPr>
      <xdr:spPr>
        <a:xfrm flipV="1">
          <a:off x="20434300" y="13330217"/>
          <a:ext cx="8890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14267</xdr:rowOff>
    </xdr:from>
    <xdr:to>
      <xdr:col>107</xdr:col>
      <xdr:colOff>50800</xdr:colOff>
      <xdr:row>78</xdr:row>
      <xdr:rowOff>29744</xdr:rowOff>
    </xdr:to>
    <xdr:cxnSp macro="">
      <xdr:nvCxnSpPr>
        <xdr:cNvPr id="862" name="直線コネクタ 861"/>
        <xdr:cNvCxnSpPr/>
      </xdr:nvCxnSpPr>
      <xdr:spPr>
        <a:xfrm>
          <a:off x="19545300" y="13387367"/>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93889</xdr:rowOff>
    </xdr:from>
    <xdr:to>
      <xdr:col>102</xdr:col>
      <xdr:colOff>114300</xdr:colOff>
      <xdr:row>78</xdr:row>
      <xdr:rowOff>14267</xdr:rowOff>
    </xdr:to>
    <xdr:cxnSp macro="">
      <xdr:nvCxnSpPr>
        <xdr:cNvPr id="865" name="直線コネクタ 864"/>
        <xdr:cNvCxnSpPr/>
      </xdr:nvCxnSpPr>
      <xdr:spPr>
        <a:xfrm>
          <a:off x="18656300" y="13295539"/>
          <a:ext cx="889000" cy="9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113405</xdr:rowOff>
    </xdr:from>
    <xdr:to>
      <xdr:col>116</xdr:col>
      <xdr:colOff>114300</xdr:colOff>
      <xdr:row>78</xdr:row>
      <xdr:rowOff>43555</xdr:rowOff>
    </xdr:to>
    <xdr:sp macro="" textlink="">
      <xdr:nvSpPr>
        <xdr:cNvPr id="875" name="楕円 874"/>
        <xdr:cNvSpPr/>
      </xdr:nvSpPr>
      <xdr:spPr>
        <a:xfrm>
          <a:off x="22110700" y="13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91832</xdr:rowOff>
    </xdr:from>
    <xdr:ext cx="534377" cy="259045"/>
    <xdr:sp macro="" textlink="">
      <xdr:nvSpPr>
        <xdr:cNvPr id="876" name="繰出金該当値テキスト"/>
        <xdr:cNvSpPr txBox="1"/>
      </xdr:nvSpPr>
      <xdr:spPr>
        <a:xfrm>
          <a:off x="22212300" y="132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77767</xdr:rowOff>
    </xdr:from>
    <xdr:to>
      <xdr:col>112</xdr:col>
      <xdr:colOff>38100</xdr:colOff>
      <xdr:row>78</xdr:row>
      <xdr:rowOff>7917</xdr:rowOff>
    </xdr:to>
    <xdr:sp macro="" textlink="">
      <xdr:nvSpPr>
        <xdr:cNvPr id="877" name="楕円 876"/>
        <xdr:cNvSpPr/>
      </xdr:nvSpPr>
      <xdr:spPr>
        <a:xfrm>
          <a:off x="21272500" y="132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170494</xdr:rowOff>
    </xdr:from>
    <xdr:ext cx="534377" cy="259045"/>
    <xdr:sp macro="" textlink="">
      <xdr:nvSpPr>
        <xdr:cNvPr id="878" name="テキスト ボックス 877"/>
        <xdr:cNvSpPr txBox="1"/>
      </xdr:nvSpPr>
      <xdr:spPr>
        <a:xfrm>
          <a:off x="21056111" y="133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150394</xdr:rowOff>
    </xdr:from>
    <xdr:to>
      <xdr:col>107</xdr:col>
      <xdr:colOff>101600</xdr:colOff>
      <xdr:row>78</xdr:row>
      <xdr:rowOff>80544</xdr:rowOff>
    </xdr:to>
    <xdr:sp macro="" textlink="">
      <xdr:nvSpPr>
        <xdr:cNvPr id="879" name="楕円 878"/>
        <xdr:cNvSpPr/>
      </xdr:nvSpPr>
      <xdr:spPr>
        <a:xfrm>
          <a:off x="20383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71671</xdr:rowOff>
    </xdr:from>
    <xdr:ext cx="534377" cy="259045"/>
    <xdr:sp macro="" textlink="">
      <xdr:nvSpPr>
        <xdr:cNvPr id="880" name="テキスト ボックス 879"/>
        <xdr:cNvSpPr txBox="1"/>
      </xdr:nvSpPr>
      <xdr:spPr>
        <a:xfrm>
          <a:off x="20167111" y="134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134917</xdr:rowOff>
    </xdr:from>
    <xdr:to>
      <xdr:col>102</xdr:col>
      <xdr:colOff>165100</xdr:colOff>
      <xdr:row>78</xdr:row>
      <xdr:rowOff>65067</xdr:rowOff>
    </xdr:to>
    <xdr:sp macro="" textlink="">
      <xdr:nvSpPr>
        <xdr:cNvPr id="881" name="楕円 880"/>
        <xdr:cNvSpPr/>
      </xdr:nvSpPr>
      <xdr:spPr>
        <a:xfrm>
          <a:off x="194945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56194</xdr:rowOff>
    </xdr:from>
    <xdr:ext cx="534377" cy="259045"/>
    <xdr:sp macro="" textlink="">
      <xdr:nvSpPr>
        <xdr:cNvPr id="882" name="テキスト ボックス 881"/>
        <xdr:cNvSpPr txBox="1"/>
      </xdr:nvSpPr>
      <xdr:spPr>
        <a:xfrm>
          <a:off x="19278111" y="134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43089</xdr:rowOff>
    </xdr:from>
    <xdr:to>
      <xdr:col>98</xdr:col>
      <xdr:colOff>38100</xdr:colOff>
      <xdr:row>77</xdr:row>
      <xdr:rowOff>144689</xdr:rowOff>
    </xdr:to>
    <xdr:sp macro="" textlink="">
      <xdr:nvSpPr>
        <xdr:cNvPr id="883" name="楕円 882"/>
        <xdr:cNvSpPr/>
      </xdr:nvSpPr>
      <xdr:spPr>
        <a:xfrm>
          <a:off x="18605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135816</xdr:rowOff>
    </xdr:from>
    <xdr:ext cx="534377" cy="259045"/>
    <xdr:sp macro="" textlink="">
      <xdr:nvSpPr>
        <xdr:cNvPr id="884" name="テキスト ボックス 883"/>
        <xdr:cNvSpPr txBox="1"/>
      </xdr:nvSpPr>
      <xdr:spPr>
        <a:xfrm>
          <a:off x="18389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扶助費</a:t>
          </a:r>
          <a:r>
            <a:rPr kumimoji="1" lang="ja-JP" altLang="ja-JP" sz="1300">
              <a:solidFill>
                <a:sysClr val="windowText" lastClr="000000"/>
              </a:solidFill>
              <a:effectLst/>
              <a:latin typeface="+mn-lt"/>
              <a:ea typeface="+mn-ea"/>
              <a:cs typeface="+mn-cs"/>
            </a:rPr>
            <a:t>は、住民一人当たり</a:t>
          </a:r>
          <a:r>
            <a:rPr kumimoji="1" lang="en-US" altLang="ja-JP" sz="1300">
              <a:solidFill>
                <a:sysClr val="windowText" lastClr="000000"/>
              </a:solidFill>
              <a:effectLst/>
              <a:latin typeface="+mn-lt"/>
              <a:ea typeface="+mn-ea"/>
              <a:cs typeface="+mn-cs"/>
            </a:rPr>
            <a:t>99,882</a:t>
          </a:r>
          <a:r>
            <a:rPr kumimoji="1" lang="ja-JP" altLang="ja-JP" sz="1300">
              <a:solidFill>
                <a:sysClr val="windowText" lastClr="000000"/>
              </a:solidFill>
              <a:effectLst/>
              <a:latin typeface="+mn-lt"/>
              <a:ea typeface="+mn-ea"/>
              <a:cs typeface="+mn-cs"/>
            </a:rPr>
            <a:t>円となっており、類似団体平均を上回っているのは、</a:t>
          </a:r>
          <a:r>
            <a:rPr kumimoji="1" lang="ja-JP" altLang="en-US" sz="1300">
              <a:solidFill>
                <a:sysClr val="windowText" lastClr="000000"/>
              </a:solidFill>
              <a:effectLst/>
              <a:latin typeface="+mn-lt"/>
              <a:ea typeface="+mn-ea"/>
              <a:cs typeface="+mn-cs"/>
            </a:rPr>
            <a:t>施設型給付費や施設等利用給付金、障害児通所給付費など</a:t>
          </a:r>
          <a:r>
            <a:rPr kumimoji="1" lang="ja-JP" altLang="ja-JP" sz="1300">
              <a:solidFill>
                <a:sysClr val="windowText" lastClr="000000"/>
              </a:solidFill>
              <a:effectLst/>
              <a:latin typeface="+mn-lt"/>
              <a:ea typeface="+mn-ea"/>
              <a:cs typeface="+mn-cs"/>
            </a:rPr>
            <a:t>が増額となったことが主な要因である。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普通建設事業費（うち更新整備）</a:t>
          </a:r>
          <a:r>
            <a:rPr kumimoji="1" lang="ja-JP" altLang="ja-JP" sz="1300">
              <a:solidFill>
                <a:sysClr val="windowText" lastClr="000000"/>
              </a:solidFill>
              <a:effectLst/>
              <a:latin typeface="+mn-lt"/>
              <a:ea typeface="+mn-ea"/>
              <a:cs typeface="+mn-cs"/>
            </a:rPr>
            <a:t>は、住民一人当たり</a:t>
          </a:r>
          <a:r>
            <a:rPr kumimoji="1" lang="en-US" altLang="ja-JP" sz="1300">
              <a:solidFill>
                <a:sysClr val="windowText" lastClr="000000"/>
              </a:solidFill>
              <a:effectLst/>
              <a:latin typeface="+mn-lt"/>
              <a:ea typeface="+mn-ea"/>
              <a:cs typeface="+mn-cs"/>
            </a:rPr>
            <a:t>24,042</a:t>
          </a:r>
          <a:r>
            <a:rPr kumimoji="1" lang="ja-JP" altLang="ja-JP" sz="1300">
              <a:solidFill>
                <a:sysClr val="windowText" lastClr="000000"/>
              </a:solidFill>
              <a:effectLst/>
              <a:latin typeface="+mn-lt"/>
              <a:ea typeface="+mn-ea"/>
              <a:cs typeface="+mn-cs"/>
            </a:rPr>
            <a:t>円となっており、類似団体平均を上回っているのは、</a:t>
          </a:r>
          <a:r>
            <a:rPr kumimoji="1" lang="ja-JP" altLang="en-US" sz="1300">
              <a:solidFill>
                <a:sysClr val="windowText" lastClr="000000"/>
              </a:solidFill>
              <a:effectLst/>
              <a:latin typeface="+mn-lt"/>
              <a:ea typeface="+mn-ea"/>
              <a:cs typeface="+mn-cs"/>
            </a:rPr>
            <a:t>公民館などの公共施設の更新費用</a:t>
          </a:r>
          <a:r>
            <a:rPr kumimoji="1" lang="ja-JP" altLang="ja-JP" sz="1300">
              <a:solidFill>
                <a:sysClr val="windowText" lastClr="000000"/>
              </a:solidFill>
              <a:effectLst/>
              <a:latin typeface="+mn-lt"/>
              <a:ea typeface="+mn-ea"/>
              <a:cs typeface="+mn-cs"/>
            </a:rPr>
            <a:t>が増額となったことが主な要因である。今後</a:t>
          </a:r>
          <a:r>
            <a:rPr kumimoji="1" lang="ja-JP" altLang="ja-JP" sz="1300">
              <a:solidFill>
                <a:schemeClr val="dk1"/>
              </a:solidFill>
              <a:effectLst/>
              <a:latin typeface="+mn-lt"/>
              <a:ea typeface="+mn-ea"/>
              <a:cs typeface="+mn-cs"/>
            </a:rPr>
            <a:t>も、公共施設総合管理計画に基づく施設の更新費用が見込まれることから財源の確保や事業費の平準化に努めていく。</a:t>
          </a:r>
          <a:endParaRPr kumimoji="1" lang="en-US" altLang="ja-JP" sz="1300">
            <a:solidFill>
              <a:schemeClr val="dk1"/>
            </a:solidFill>
            <a:effectLst/>
            <a:latin typeface="+mn-lt"/>
            <a:ea typeface="+mn-ea"/>
            <a:cs typeface="+mn-cs"/>
          </a:endParaRPr>
        </a:p>
        <a:p>
          <a:r>
            <a:rPr kumimoji="1" lang="ja-JP" altLang="ja-JP" sz="1300">
              <a:solidFill>
                <a:sysClr val="windowText" lastClr="000000"/>
              </a:solidFill>
              <a:effectLst/>
              <a:latin typeface="+mn-lt"/>
              <a:ea typeface="+mn-ea"/>
              <a:cs typeface="+mn-cs"/>
            </a:rPr>
            <a:t>積立金は、住民一人当たり</a:t>
          </a:r>
          <a:r>
            <a:rPr kumimoji="1" lang="en-US" altLang="ja-JP" sz="1300">
              <a:solidFill>
                <a:sysClr val="windowText" lastClr="000000"/>
              </a:solidFill>
              <a:effectLst/>
              <a:latin typeface="+mn-lt"/>
              <a:ea typeface="+mn-ea"/>
              <a:cs typeface="+mn-cs"/>
            </a:rPr>
            <a:t>11,796</a:t>
          </a:r>
          <a:r>
            <a:rPr kumimoji="1" lang="ja-JP" altLang="ja-JP" sz="1300">
              <a:solidFill>
                <a:sysClr val="windowText" lastClr="000000"/>
              </a:solidFill>
              <a:effectLst/>
              <a:latin typeface="+mn-lt"/>
              <a:ea typeface="+mn-ea"/>
              <a:cs typeface="+mn-cs"/>
            </a:rPr>
            <a:t>円となっており、類似団体平均を上回っているのは、</a:t>
          </a:r>
          <a:r>
            <a:rPr kumimoji="1" lang="ja-JP" altLang="en-US" sz="1300">
              <a:solidFill>
                <a:sysClr val="windowText" lastClr="000000"/>
              </a:solidFill>
              <a:effectLst/>
              <a:latin typeface="+mn-lt"/>
              <a:ea typeface="+mn-ea"/>
              <a:cs typeface="+mn-cs"/>
            </a:rPr>
            <a:t>ふるさと応援基金など特定目的基金</a:t>
          </a:r>
          <a:r>
            <a:rPr kumimoji="1" lang="ja-JP" altLang="ja-JP" sz="1300">
              <a:solidFill>
                <a:sysClr val="windowText" lastClr="000000"/>
              </a:solidFill>
              <a:effectLst/>
              <a:latin typeface="+mn-lt"/>
              <a:ea typeface="+mn-ea"/>
              <a:cs typeface="+mn-cs"/>
            </a:rPr>
            <a:t>への基金積立金が増額となったことが主な要因である。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101,156
100,134
26.89
36,055,730
35,325,174
593,626
18,787,566
21,911,772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46431</xdr:rowOff>
    </xdr:from>
    <xdr:to>
      <xdr:col>24</xdr:col>
      <xdr:colOff>63500</xdr:colOff>
      <xdr:row>37</xdr:row>
      <xdr:rowOff>78892</xdr:rowOff>
    </xdr:to>
    <xdr:cxnSp macro="">
      <xdr:nvCxnSpPr>
        <xdr:cNvPr id="59" name="直線コネクタ 58"/>
        <xdr:cNvCxnSpPr/>
      </xdr:nvCxnSpPr>
      <xdr:spPr>
        <a:xfrm flipV="1">
          <a:off x="3797300" y="6390081"/>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18085</xdr:rowOff>
    </xdr:from>
    <xdr:to>
      <xdr:col>19</xdr:col>
      <xdr:colOff>177800</xdr:colOff>
      <xdr:row>37</xdr:row>
      <xdr:rowOff>78892</xdr:rowOff>
    </xdr:to>
    <xdr:cxnSp macro="">
      <xdr:nvCxnSpPr>
        <xdr:cNvPr id="62" name="直線コネクタ 61"/>
        <xdr:cNvCxnSpPr/>
      </xdr:nvCxnSpPr>
      <xdr:spPr>
        <a:xfrm>
          <a:off x="2908300" y="636173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8484</xdr:rowOff>
    </xdr:from>
    <xdr:to>
      <xdr:col>15</xdr:col>
      <xdr:colOff>50800</xdr:colOff>
      <xdr:row>37</xdr:row>
      <xdr:rowOff>18085</xdr:rowOff>
    </xdr:to>
    <xdr:cxnSp macro="">
      <xdr:nvCxnSpPr>
        <xdr:cNvPr id="65" name="直線コネクタ 64"/>
        <xdr:cNvCxnSpPr/>
      </xdr:nvCxnSpPr>
      <xdr:spPr>
        <a:xfrm>
          <a:off x="2019300" y="635213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54204</xdr:rowOff>
    </xdr:from>
    <xdr:to>
      <xdr:col>10</xdr:col>
      <xdr:colOff>114300</xdr:colOff>
      <xdr:row>37</xdr:row>
      <xdr:rowOff>8484</xdr:rowOff>
    </xdr:to>
    <xdr:cxnSp macro="">
      <xdr:nvCxnSpPr>
        <xdr:cNvPr id="68" name="直線コネクタ 67"/>
        <xdr:cNvCxnSpPr/>
      </xdr:nvCxnSpPr>
      <xdr:spPr>
        <a:xfrm>
          <a:off x="1130300" y="62264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167081</xdr:rowOff>
    </xdr:from>
    <xdr:to>
      <xdr:col>24</xdr:col>
      <xdr:colOff>114300</xdr:colOff>
      <xdr:row>37</xdr:row>
      <xdr:rowOff>97231</xdr:rowOff>
    </xdr:to>
    <xdr:sp macro="" textlink="">
      <xdr:nvSpPr>
        <xdr:cNvPr id="78" name="楕円 77"/>
        <xdr:cNvSpPr/>
      </xdr:nvSpPr>
      <xdr:spPr>
        <a:xfrm>
          <a:off x="45847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145508</xdr:rowOff>
    </xdr:from>
    <xdr:ext cx="469744" cy="259045"/>
    <xdr:sp macro="" textlink="">
      <xdr:nvSpPr>
        <xdr:cNvPr id="79" name="議会費該当値テキスト"/>
        <xdr:cNvSpPr txBox="1"/>
      </xdr:nvSpPr>
      <xdr:spPr>
        <a:xfrm>
          <a:off x="4686300" y="63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28092</xdr:rowOff>
    </xdr:from>
    <xdr:to>
      <xdr:col>20</xdr:col>
      <xdr:colOff>38100</xdr:colOff>
      <xdr:row>37</xdr:row>
      <xdr:rowOff>129692</xdr:rowOff>
    </xdr:to>
    <xdr:sp macro="" textlink="">
      <xdr:nvSpPr>
        <xdr:cNvPr id="80" name="楕円 79"/>
        <xdr:cNvSpPr/>
      </xdr:nvSpPr>
      <xdr:spPr>
        <a:xfrm>
          <a:off x="3746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120819</xdr:rowOff>
    </xdr:from>
    <xdr:ext cx="469744" cy="259045"/>
    <xdr:sp macro="" textlink="">
      <xdr:nvSpPr>
        <xdr:cNvPr id="81" name="テキスト ボックス 80"/>
        <xdr:cNvSpPr txBox="1"/>
      </xdr:nvSpPr>
      <xdr:spPr>
        <a:xfrm>
          <a:off x="3562428"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138735</xdr:rowOff>
    </xdr:from>
    <xdr:to>
      <xdr:col>15</xdr:col>
      <xdr:colOff>101600</xdr:colOff>
      <xdr:row>37</xdr:row>
      <xdr:rowOff>68885</xdr:rowOff>
    </xdr:to>
    <xdr:sp macro="" textlink="">
      <xdr:nvSpPr>
        <xdr:cNvPr id="82" name="楕円 81"/>
        <xdr:cNvSpPr/>
      </xdr:nvSpPr>
      <xdr:spPr>
        <a:xfrm>
          <a:off x="2857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60012</xdr:rowOff>
    </xdr:from>
    <xdr:ext cx="469744" cy="259045"/>
    <xdr:sp macro="" textlink="">
      <xdr:nvSpPr>
        <xdr:cNvPr id="83" name="テキスト ボックス 82"/>
        <xdr:cNvSpPr txBox="1"/>
      </xdr:nvSpPr>
      <xdr:spPr>
        <a:xfrm>
          <a:off x="2673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129134</xdr:rowOff>
    </xdr:from>
    <xdr:to>
      <xdr:col>10</xdr:col>
      <xdr:colOff>165100</xdr:colOff>
      <xdr:row>37</xdr:row>
      <xdr:rowOff>59284</xdr:rowOff>
    </xdr:to>
    <xdr:sp macro="" textlink="">
      <xdr:nvSpPr>
        <xdr:cNvPr id="84" name="楕円 83"/>
        <xdr:cNvSpPr/>
      </xdr:nvSpPr>
      <xdr:spPr>
        <a:xfrm>
          <a:off x="196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50411</xdr:rowOff>
    </xdr:from>
    <xdr:ext cx="469744" cy="259045"/>
    <xdr:sp macro="" textlink="">
      <xdr:nvSpPr>
        <xdr:cNvPr id="85" name="テキスト ボックス 84"/>
        <xdr:cNvSpPr txBox="1"/>
      </xdr:nvSpPr>
      <xdr:spPr>
        <a:xfrm>
          <a:off x="1784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3404</xdr:rowOff>
    </xdr:from>
    <xdr:to>
      <xdr:col>6</xdr:col>
      <xdr:colOff>38100</xdr:colOff>
      <xdr:row>36</xdr:row>
      <xdr:rowOff>105004</xdr:rowOff>
    </xdr:to>
    <xdr:sp macro="" textlink="">
      <xdr:nvSpPr>
        <xdr:cNvPr id="86" name="楕円 85"/>
        <xdr:cNvSpPr/>
      </xdr:nvSpPr>
      <xdr:spPr>
        <a:xfrm>
          <a:off x="1079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96131</xdr:rowOff>
    </xdr:from>
    <xdr:ext cx="469744" cy="259045"/>
    <xdr:sp macro="" textlink="">
      <xdr:nvSpPr>
        <xdr:cNvPr id="87" name="テキスト ボックス 86"/>
        <xdr:cNvSpPr txBox="1"/>
      </xdr:nvSpPr>
      <xdr:spPr>
        <a:xfrm>
          <a:off x="895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94247</xdr:rowOff>
    </xdr:from>
    <xdr:to>
      <xdr:col>24</xdr:col>
      <xdr:colOff>63500</xdr:colOff>
      <xdr:row>55</xdr:row>
      <xdr:rowOff>23019</xdr:rowOff>
    </xdr:to>
    <xdr:cxnSp macro="">
      <xdr:nvCxnSpPr>
        <xdr:cNvPr id="117" name="直線コネクタ 116"/>
        <xdr:cNvCxnSpPr/>
      </xdr:nvCxnSpPr>
      <xdr:spPr>
        <a:xfrm flipV="1">
          <a:off x="3797300" y="9352547"/>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60033</xdr:rowOff>
    </xdr:from>
    <xdr:to>
      <xdr:col>19</xdr:col>
      <xdr:colOff>177800</xdr:colOff>
      <xdr:row>55</xdr:row>
      <xdr:rowOff>23019</xdr:rowOff>
    </xdr:to>
    <xdr:cxnSp macro="">
      <xdr:nvCxnSpPr>
        <xdr:cNvPr id="120" name="直線コネクタ 119"/>
        <xdr:cNvCxnSpPr/>
      </xdr:nvCxnSpPr>
      <xdr:spPr>
        <a:xfrm>
          <a:off x="2908300" y="9318333"/>
          <a:ext cx="889000" cy="1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60033</xdr:rowOff>
    </xdr:from>
    <xdr:to>
      <xdr:col>15</xdr:col>
      <xdr:colOff>50800</xdr:colOff>
      <xdr:row>55</xdr:row>
      <xdr:rowOff>81083</xdr:rowOff>
    </xdr:to>
    <xdr:cxnSp macro="">
      <xdr:nvCxnSpPr>
        <xdr:cNvPr id="123" name="直線コネクタ 122"/>
        <xdr:cNvCxnSpPr/>
      </xdr:nvCxnSpPr>
      <xdr:spPr>
        <a:xfrm flipV="1">
          <a:off x="2019300" y="9318333"/>
          <a:ext cx="8890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81083</xdr:rowOff>
    </xdr:from>
    <xdr:to>
      <xdr:col>10</xdr:col>
      <xdr:colOff>114300</xdr:colOff>
      <xdr:row>56</xdr:row>
      <xdr:rowOff>92456</xdr:rowOff>
    </xdr:to>
    <xdr:cxnSp macro="">
      <xdr:nvCxnSpPr>
        <xdr:cNvPr id="126" name="直線コネクタ 125"/>
        <xdr:cNvCxnSpPr/>
      </xdr:nvCxnSpPr>
      <xdr:spPr>
        <a:xfrm flipV="1">
          <a:off x="1130300" y="9510833"/>
          <a:ext cx="889000" cy="1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43447</xdr:rowOff>
    </xdr:from>
    <xdr:to>
      <xdr:col>24</xdr:col>
      <xdr:colOff>114300</xdr:colOff>
      <xdr:row>54</xdr:row>
      <xdr:rowOff>145047</xdr:rowOff>
    </xdr:to>
    <xdr:sp macro="" textlink="">
      <xdr:nvSpPr>
        <xdr:cNvPr id="136" name="楕円 135"/>
        <xdr:cNvSpPr/>
      </xdr:nvSpPr>
      <xdr:spPr>
        <a:xfrm>
          <a:off x="4584700" y="93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66324</xdr:rowOff>
    </xdr:from>
    <xdr:ext cx="534377" cy="259045"/>
    <xdr:sp macro="" textlink="">
      <xdr:nvSpPr>
        <xdr:cNvPr id="137" name="総務費該当値テキスト"/>
        <xdr:cNvSpPr txBox="1"/>
      </xdr:nvSpPr>
      <xdr:spPr>
        <a:xfrm>
          <a:off x="4686300" y="91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143669</xdr:rowOff>
    </xdr:from>
    <xdr:to>
      <xdr:col>20</xdr:col>
      <xdr:colOff>38100</xdr:colOff>
      <xdr:row>55</xdr:row>
      <xdr:rowOff>73819</xdr:rowOff>
    </xdr:to>
    <xdr:sp macro="" textlink="">
      <xdr:nvSpPr>
        <xdr:cNvPr id="138" name="楕円 137"/>
        <xdr:cNvSpPr/>
      </xdr:nvSpPr>
      <xdr:spPr>
        <a:xfrm>
          <a:off x="3746500" y="94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90346</xdr:rowOff>
    </xdr:from>
    <xdr:ext cx="534377" cy="259045"/>
    <xdr:sp macro="" textlink="">
      <xdr:nvSpPr>
        <xdr:cNvPr id="139" name="テキスト ボックス 138"/>
        <xdr:cNvSpPr txBox="1"/>
      </xdr:nvSpPr>
      <xdr:spPr>
        <a:xfrm>
          <a:off x="3530111" y="91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9233</xdr:rowOff>
    </xdr:from>
    <xdr:to>
      <xdr:col>15</xdr:col>
      <xdr:colOff>101600</xdr:colOff>
      <xdr:row>54</xdr:row>
      <xdr:rowOff>110833</xdr:rowOff>
    </xdr:to>
    <xdr:sp macro="" textlink="">
      <xdr:nvSpPr>
        <xdr:cNvPr id="140" name="楕円 139"/>
        <xdr:cNvSpPr/>
      </xdr:nvSpPr>
      <xdr:spPr>
        <a:xfrm>
          <a:off x="2857500" y="92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127360</xdr:rowOff>
    </xdr:from>
    <xdr:ext cx="534377" cy="259045"/>
    <xdr:sp macro="" textlink="">
      <xdr:nvSpPr>
        <xdr:cNvPr id="141" name="テキスト ボックス 140"/>
        <xdr:cNvSpPr txBox="1"/>
      </xdr:nvSpPr>
      <xdr:spPr>
        <a:xfrm>
          <a:off x="2641111" y="90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30283</xdr:rowOff>
    </xdr:from>
    <xdr:to>
      <xdr:col>10</xdr:col>
      <xdr:colOff>165100</xdr:colOff>
      <xdr:row>55</xdr:row>
      <xdr:rowOff>131883</xdr:rowOff>
    </xdr:to>
    <xdr:sp macro="" textlink="">
      <xdr:nvSpPr>
        <xdr:cNvPr id="142" name="楕円 141"/>
        <xdr:cNvSpPr/>
      </xdr:nvSpPr>
      <xdr:spPr>
        <a:xfrm>
          <a:off x="1968500" y="9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148410</xdr:rowOff>
    </xdr:from>
    <xdr:ext cx="534377" cy="259045"/>
    <xdr:sp macro="" textlink="">
      <xdr:nvSpPr>
        <xdr:cNvPr id="143" name="テキスト ボックス 142"/>
        <xdr:cNvSpPr txBox="1"/>
      </xdr:nvSpPr>
      <xdr:spPr>
        <a:xfrm>
          <a:off x="1752111" y="92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41656</xdr:rowOff>
    </xdr:from>
    <xdr:to>
      <xdr:col>6</xdr:col>
      <xdr:colOff>38100</xdr:colOff>
      <xdr:row>56</xdr:row>
      <xdr:rowOff>143256</xdr:rowOff>
    </xdr:to>
    <xdr:sp macro="" textlink="">
      <xdr:nvSpPr>
        <xdr:cNvPr id="144" name="楕円 143"/>
        <xdr:cNvSpPr/>
      </xdr:nvSpPr>
      <xdr:spPr>
        <a:xfrm>
          <a:off x="1079500" y="96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134383</xdr:rowOff>
    </xdr:from>
    <xdr:ext cx="534377" cy="259045"/>
    <xdr:sp macro="" textlink="">
      <xdr:nvSpPr>
        <xdr:cNvPr id="145" name="テキスト ボックス 144"/>
        <xdr:cNvSpPr txBox="1"/>
      </xdr:nvSpPr>
      <xdr:spPr>
        <a:xfrm>
          <a:off x="863111" y="97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142683</xdr:rowOff>
    </xdr:from>
    <xdr:to>
      <xdr:col>24</xdr:col>
      <xdr:colOff>63500</xdr:colOff>
      <xdr:row>76</xdr:row>
      <xdr:rowOff>70337</xdr:rowOff>
    </xdr:to>
    <xdr:cxnSp macro="">
      <xdr:nvCxnSpPr>
        <xdr:cNvPr id="177" name="直線コネクタ 176"/>
        <xdr:cNvCxnSpPr/>
      </xdr:nvCxnSpPr>
      <xdr:spPr>
        <a:xfrm flipV="1">
          <a:off x="3797300" y="13001433"/>
          <a:ext cx="838200" cy="9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70337</xdr:rowOff>
    </xdr:from>
    <xdr:to>
      <xdr:col>19</xdr:col>
      <xdr:colOff>177800</xdr:colOff>
      <xdr:row>76</xdr:row>
      <xdr:rowOff>123306</xdr:rowOff>
    </xdr:to>
    <xdr:cxnSp macro="">
      <xdr:nvCxnSpPr>
        <xdr:cNvPr id="180" name="直線コネクタ 179"/>
        <xdr:cNvCxnSpPr/>
      </xdr:nvCxnSpPr>
      <xdr:spPr>
        <a:xfrm flipV="1">
          <a:off x="2908300" y="13100537"/>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123306</xdr:rowOff>
    </xdr:from>
    <xdr:to>
      <xdr:col>15</xdr:col>
      <xdr:colOff>50800</xdr:colOff>
      <xdr:row>76</xdr:row>
      <xdr:rowOff>155288</xdr:rowOff>
    </xdr:to>
    <xdr:cxnSp macro="">
      <xdr:nvCxnSpPr>
        <xdr:cNvPr id="183" name="直線コネクタ 182"/>
        <xdr:cNvCxnSpPr/>
      </xdr:nvCxnSpPr>
      <xdr:spPr>
        <a:xfrm flipV="1">
          <a:off x="2019300" y="13153506"/>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114511</xdr:rowOff>
    </xdr:from>
    <xdr:to>
      <xdr:col>10</xdr:col>
      <xdr:colOff>114300</xdr:colOff>
      <xdr:row>76</xdr:row>
      <xdr:rowOff>155288</xdr:rowOff>
    </xdr:to>
    <xdr:cxnSp macro="">
      <xdr:nvCxnSpPr>
        <xdr:cNvPr id="186" name="直線コネクタ 185"/>
        <xdr:cNvCxnSpPr/>
      </xdr:nvCxnSpPr>
      <xdr:spPr>
        <a:xfrm>
          <a:off x="1130300" y="13144711"/>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91883</xdr:rowOff>
    </xdr:from>
    <xdr:to>
      <xdr:col>24</xdr:col>
      <xdr:colOff>114300</xdr:colOff>
      <xdr:row>76</xdr:row>
      <xdr:rowOff>22033</xdr:rowOff>
    </xdr:to>
    <xdr:sp macro="" textlink="">
      <xdr:nvSpPr>
        <xdr:cNvPr id="196" name="楕円 195"/>
        <xdr:cNvSpPr/>
      </xdr:nvSpPr>
      <xdr:spPr>
        <a:xfrm>
          <a:off x="4584700" y="129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70310</xdr:rowOff>
    </xdr:from>
    <xdr:ext cx="599010" cy="259045"/>
    <xdr:sp macro="" textlink="">
      <xdr:nvSpPr>
        <xdr:cNvPr id="197" name="民生費該当値テキスト"/>
        <xdr:cNvSpPr txBox="1"/>
      </xdr:nvSpPr>
      <xdr:spPr>
        <a:xfrm>
          <a:off x="4686300" y="1292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19537</xdr:rowOff>
    </xdr:from>
    <xdr:to>
      <xdr:col>20</xdr:col>
      <xdr:colOff>38100</xdr:colOff>
      <xdr:row>76</xdr:row>
      <xdr:rowOff>121137</xdr:rowOff>
    </xdr:to>
    <xdr:sp macro="" textlink="">
      <xdr:nvSpPr>
        <xdr:cNvPr id="198" name="楕円 197"/>
        <xdr:cNvSpPr/>
      </xdr:nvSpPr>
      <xdr:spPr>
        <a:xfrm>
          <a:off x="3746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112264</xdr:rowOff>
    </xdr:from>
    <xdr:ext cx="599010" cy="259045"/>
    <xdr:sp macro="" textlink="">
      <xdr:nvSpPr>
        <xdr:cNvPr id="199" name="テキスト ボックス 198"/>
        <xdr:cNvSpPr txBox="1"/>
      </xdr:nvSpPr>
      <xdr:spPr>
        <a:xfrm>
          <a:off x="3497795" y="1314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72506</xdr:rowOff>
    </xdr:from>
    <xdr:to>
      <xdr:col>15</xdr:col>
      <xdr:colOff>101600</xdr:colOff>
      <xdr:row>77</xdr:row>
      <xdr:rowOff>2656</xdr:rowOff>
    </xdr:to>
    <xdr:sp macro="" textlink="">
      <xdr:nvSpPr>
        <xdr:cNvPr id="200" name="楕円 199"/>
        <xdr:cNvSpPr/>
      </xdr:nvSpPr>
      <xdr:spPr>
        <a:xfrm>
          <a:off x="2857500" y="131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165233</xdr:rowOff>
    </xdr:from>
    <xdr:ext cx="599010" cy="259045"/>
    <xdr:sp macro="" textlink="">
      <xdr:nvSpPr>
        <xdr:cNvPr id="201" name="テキスト ボックス 200"/>
        <xdr:cNvSpPr txBox="1"/>
      </xdr:nvSpPr>
      <xdr:spPr>
        <a:xfrm>
          <a:off x="2608795" y="1319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104488</xdr:rowOff>
    </xdr:from>
    <xdr:to>
      <xdr:col>10</xdr:col>
      <xdr:colOff>165100</xdr:colOff>
      <xdr:row>77</xdr:row>
      <xdr:rowOff>34638</xdr:rowOff>
    </xdr:to>
    <xdr:sp macro="" textlink="">
      <xdr:nvSpPr>
        <xdr:cNvPr id="202" name="楕円 201"/>
        <xdr:cNvSpPr/>
      </xdr:nvSpPr>
      <xdr:spPr>
        <a:xfrm>
          <a:off x="1968500" y="131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25765</xdr:rowOff>
    </xdr:from>
    <xdr:ext cx="599010" cy="259045"/>
    <xdr:sp macro="" textlink="">
      <xdr:nvSpPr>
        <xdr:cNvPr id="203" name="テキスト ボックス 202"/>
        <xdr:cNvSpPr txBox="1"/>
      </xdr:nvSpPr>
      <xdr:spPr>
        <a:xfrm>
          <a:off x="1719795" y="1322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63711</xdr:rowOff>
    </xdr:from>
    <xdr:to>
      <xdr:col>6</xdr:col>
      <xdr:colOff>38100</xdr:colOff>
      <xdr:row>76</xdr:row>
      <xdr:rowOff>165311</xdr:rowOff>
    </xdr:to>
    <xdr:sp macro="" textlink="">
      <xdr:nvSpPr>
        <xdr:cNvPr id="204" name="楕円 203"/>
        <xdr:cNvSpPr/>
      </xdr:nvSpPr>
      <xdr:spPr>
        <a:xfrm>
          <a:off x="1079500" y="130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156438</xdr:rowOff>
    </xdr:from>
    <xdr:ext cx="599010" cy="259045"/>
    <xdr:sp macro="" textlink="">
      <xdr:nvSpPr>
        <xdr:cNvPr id="205" name="テキスト ボックス 204"/>
        <xdr:cNvSpPr txBox="1"/>
      </xdr:nvSpPr>
      <xdr:spPr>
        <a:xfrm>
          <a:off x="830795" y="131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32241</xdr:rowOff>
    </xdr:from>
    <xdr:to>
      <xdr:col>24</xdr:col>
      <xdr:colOff>63500</xdr:colOff>
      <xdr:row>99</xdr:row>
      <xdr:rowOff>59869</xdr:rowOff>
    </xdr:to>
    <xdr:cxnSp macro="">
      <xdr:nvCxnSpPr>
        <xdr:cNvPr id="237" name="直線コネクタ 236"/>
        <xdr:cNvCxnSpPr/>
      </xdr:nvCxnSpPr>
      <xdr:spPr>
        <a:xfrm flipV="1">
          <a:off x="3797300" y="17005791"/>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52245</xdr:rowOff>
    </xdr:from>
    <xdr:to>
      <xdr:col>19</xdr:col>
      <xdr:colOff>177800</xdr:colOff>
      <xdr:row>99</xdr:row>
      <xdr:rowOff>59869</xdr:rowOff>
    </xdr:to>
    <xdr:cxnSp macro="">
      <xdr:nvCxnSpPr>
        <xdr:cNvPr id="240" name="直線コネクタ 239"/>
        <xdr:cNvCxnSpPr/>
      </xdr:nvCxnSpPr>
      <xdr:spPr>
        <a:xfrm>
          <a:off x="2908300" y="17025795"/>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31719</xdr:rowOff>
    </xdr:from>
    <xdr:to>
      <xdr:col>15</xdr:col>
      <xdr:colOff>50800</xdr:colOff>
      <xdr:row>99</xdr:row>
      <xdr:rowOff>52245</xdr:rowOff>
    </xdr:to>
    <xdr:cxnSp macro="">
      <xdr:nvCxnSpPr>
        <xdr:cNvPr id="243" name="直線コネクタ 242"/>
        <xdr:cNvCxnSpPr/>
      </xdr:nvCxnSpPr>
      <xdr:spPr>
        <a:xfrm>
          <a:off x="2019300" y="17005269"/>
          <a:ext cx="8890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9773</xdr:rowOff>
    </xdr:from>
    <xdr:to>
      <xdr:col>10</xdr:col>
      <xdr:colOff>114300</xdr:colOff>
      <xdr:row>99</xdr:row>
      <xdr:rowOff>31719</xdr:rowOff>
    </xdr:to>
    <xdr:cxnSp macro="">
      <xdr:nvCxnSpPr>
        <xdr:cNvPr id="246" name="直線コネクタ 245"/>
        <xdr:cNvCxnSpPr/>
      </xdr:nvCxnSpPr>
      <xdr:spPr>
        <a:xfrm>
          <a:off x="1130300" y="169833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152891</xdr:rowOff>
    </xdr:from>
    <xdr:to>
      <xdr:col>24</xdr:col>
      <xdr:colOff>114300</xdr:colOff>
      <xdr:row>99</xdr:row>
      <xdr:rowOff>83041</xdr:rowOff>
    </xdr:to>
    <xdr:sp macro="" textlink="">
      <xdr:nvSpPr>
        <xdr:cNvPr id="256" name="楕円 255"/>
        <xdr:cNvSpPr/>
      </xdr:nvSpPr>
      <xdr:spPr>
        <a:xfrm>
          <a:off x="4584700" y="169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67818</xdr:rowOff>
    </xdr:from>
    <xdr:ext cx="534377" cy="259045"/>
    <xdr:sp macro="" textlink="">
      <xdr:nvSpPr>
        <xdr:cNvPr id="257" name="衛生費該当値テキスト"/>
        <xdr:cNvSpPr txBox="1"/>
      </xdr:nvSpPr>
      <xdr:spPr>
        <a:xfrm>
          <a:off x="4686300" y="168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9069</xdr:rowOff>
    </xdr:from>
    <xdr:to>
      <xdr:col>20</xdr:col>
      <xdr:colOff>38100</xdr:colOff>
      <xdr:row>99</xdr:row>
      <xdr:rowOff>110669</xdr:rowOff>
    </xdr:to>
    <xdr:sp macro="" textlink="">
      <xdr:nvSpPr>
        <xdr:cNvPr id="258" name="楕円 257"/>
        <xdr:cNvSpPr/>
      </xdr:nvSpPr>
      <xdr:spPr>
        <a:xfrm>
          <a:off x="3746500" y="169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101796</xdr:rowOff>
    </xdr:from>
    <xdr:ext cx="534377" cy="259045"/>
    <xdr:sp macro="" textlink="">
      <xdr:nvSpPr>
        <xdr:cNvPr id="259" name="テキスト ボックス 258"/>
        <xdr:cNvSpPr txBox="1"/>
      </xdr:nvSpPr>
      <xdr:spPr>
        <a:xfrm>
          <a:off x="3530111" y="170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1445</xdr:rowOff>
    </xdr:from>
    <xdr:to>
      <xdr:col>15</xdr:col>
      <xdr:colOff>101600</xdr:colOff>
      <xdr:row>99</xdr:row>
      <xdr:rowOff>103045</xdr:rowOff>
    </xdr:to>
    <xdr:sp macro="" textlink="">
      <xdr:nvSpPr>
        <xdr:cNvPr id="260" name="楕円 259"/>
        <xdr:cNvSpPr/>
      </xdr:nvSpPr>
      <xdr:spPr>
        <a:xfrm>
          <a:off x="2857500" y="169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94172</xdr:rowOff>
    </xdr:from>
    <xdr:ext cx="534377" cy="259045"/>
    <xdr:sp macro="" textlink="">
      <xdr:nvSpPr>
        <xdr:cNvPr id="261" name="テキスト ボックス 260"/>
        <xdr:cNvSpPr txBox="1"/>
      </xdr:nvSpPr>
      <xdr:spPr>
        <a:xfrm>
          <a:off x="2641111" y="170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152369</xdr:rowOff>
    </xdr:from>
    <xdr:to>
      <xdr:col>10</xdr:col>
      <xdr:colOff>165100</xdr:colOff>
      <xdr:row>99</xdr:row>
      <xdr:rowOff>82519</xdr:rowOff>
    </xdr:to>
    <xdr:sp macro="" textlink="">
      <xdr:nvSpPr>
        <xdr:cNvPr id="262" name="楕円 261"/>
        <xdr:cNvSpPr/>
      </xdr:nvSpPr>
      <xdr:spPr>
        <a:xfrm>
          <a:off x="1968500" y="169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73646</xdr:rowOff>
    </xdr:from>
    <xdr:ext cx="534377" cy="259045"/>
    <xdr:sp macro="" textlink="">
      <xdr:nvSpPr>
        <xdr:cNvPr id="263" name="テキスト ボックス 262"/>
        <xdr:cNvSpPr txBox="1"/>
      </xdr:nvSpPr>
      <xdr:spPr>
        <a:xfrm>
          <a:off x="1752111" y="170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130423</xdr:rowOff>
    </xdr:from>
    <xdr:to>
      <xdr:col>6</xdr:col>
      <xdr:colOff>38100</xdr:colOff>
      <xdr:row>99</xdr:row>
      <xdr:rowOff>60573</xdr:rowOff>
    </xdr:to>
    <xdr:sp macro="" textlink="">
      <xdr:nvSpPr>
        <xdr:cNvPr id="264" name="楕円 263"/>
        <xdr:cNvSpPr/>
      </xdr:nvSpPr>
      <xdr:spPr>
        <a:xfrm>
          <a:off x="1079500" y="169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51700</xdr:rowOff>
    </xdr:from>
    <xdr:ext cx="534377" cy="259045"/>
    <xdr:sp macro="" textlink="">
      <xdr:nvSpPr>
        <xdr:cNvPr id="265" name="テキスト ボックス 264"/>
        <xdr:cNvSpPr txBox="1"/>
      </xdr:nvSpPr>
      <xdr:spPr>
        <a:xfrm>
          <a:off x="863111" y="170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113792</xdr:rowOff>
    </xdr:from>
    <xdr:to>
      <xdr:col>55</xdr:col>
      <xdr:colOff>0</xdr:colOff>
      <xdr:row>38</xdr:row>
      <xdr:rowOff>114173</xdr:rowOff>
    </xdr:to>
    <xdr:cxnSp macro="">
      <xdr:nvCxnSpPr>
        <xdr:cNvPr id="294" name="直線コネクタ 293"/>
        <xdr:cNvCxnSpPr/>
      </xdr:nvCxnSpPr>
      <xdr:spPr>
        <a:xfrm>
          <a:off x="9639300" y="662889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113792</xdr:rowOff>
    </xdr:from>
    <xdr:to>
      <xdr:col>50</xdr:col>
      <xdr:colOff>114300</xdr:colOff>
      <xdr:row>38</xdr:row>
      <xdr:rowOff>117602</xdr:rowOff>
    </xdr:to>
    <xdr:cxnSp macro="">
      <xdr:nvCxnSpPr>
        <xdr:cNvPr id="297" name="直線コネクタ 296"/>
        <xdr:cNvCxnSpPr/>
      </xdr:nvCxnSpPr>
      <xdr:spPr>
        <a:xfrm flipV="1">
          <a:off x="8750300" y="66288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117602</xdr:rowOff>
    </xdr:to>
    <xdr:cxnSp macro="">
      <xdr:nvCxnSpPr>
        <xdr:cNvPr id="300" name="直線コネクタ 299"/>
        <xdr:cNvCxnSpPr/>
      </xdr:nvCxnSpPr>
      <xdr:spPr>
        <a:xfrm>
          <a:off x="7861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112268</xdr:rowOff>
    </xdr:from>
    <xdr:to>
      <xdr:col>41</xdr:col>
      <xdr:colOff>50800</xdr:colOff>
      <xdr:row>38</xdr:row>
      <xdr:rowOff>116840</xdr:rowOff>
    </xdr:to>
    <xdr:cxnSp macro="">
      <xdr:nvCxnSpPr>
        <xdr:cNvPr id="303" name="直線コネクタ 302"/>
        <xdr:cNvCxnSpPr/>
      </xdr:nvCxnSpPr>
      <xdr:spPr>
        <a:xfrm>
          <a:off x="6972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63373</xdr:rowOff>
    </xdr:from>
    <xdr:to>
      <xdr:col>55</xdr:col>
      <xdr:colOff>50800</xdr:colOff>
      <xdr:row>38</xdr:row>
      <xdr:rowOff>164973</xdr:rowOff>
    </xdr:to>
    <xdr:sp macro="" textlink="">
      <xdr:nvSpPr>
        <xdr:cNvPr id="313" name="楕円 312"/>
        <xdr:cNvSpPr/>
      </xdr:nvSpPr>
      <xdr:spPr>
        <a:xfrm>
          <a:off x="104267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149750</xdr:rowOff>
    </xdr:from>
    <xdr:ext cx="378565" cy="259045"/>
    <xdr:sp macro="" textlink="">
      <xdr:nvSpPr>
        <xdr:cNvPr id="314" name="労働費該当値テキスト"/>
        <xdr:cNvSpPr txBox="1"/>
      </xdr:nvSpPr>
      <xdr:spPr>
        <a:xfrm>
          <a:off x="10528300" y="649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62992</xdr:rowOff>
    </xdr:from>
    <xdr:to>
      <xdr:col>50</xdr:col>
      <xdr:colOff>165100</xdr:colOff>
      <xdr:row>38</xdr:row>
      <xdr:rowOff>164592</xdr:rowOff>
    </xdr:to>
    <xdr:sp macro="" textlink="">
      <xdr:nvSpPr>
        <xdr:cNvPr id="315" name="楕円 314"/>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155719</xdr:rowOff>
    </xdr:from>
    <xdr:ext cx="378565" cy="259045"/>
    <xdr:sp macro="" textlink="">
      <xdr:nvSpPr>
        <xdr:cNvPr id="316" name="テキスト ボックス 315"/>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66802</xdr:rowOff>
    </xdr:from>
    <xdr:to>
      <xdr:col>46</xdr:col>
      <xdr:colOff>38100</xdr:colOff>
      <xdr:row>38</xdr:row>
      <xdr:rowOff>168402</xdr:rowOff>
    </xdr:to>
    <xdr:sp macro="" textlink="">
      <xdr:nvSpPr>
        <xdr:cNvPr id="317" name="楕円 316"/>
        <xdr:cNvSpPr/>
      </xdr:nvSpPr>
      <xdr:spPr>
        <a:xfrm>
          <a:off x="8699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159529</xdr:rowOff>
    </xdr:from>
    <xdr:ext cx="378565" cy="259045"/>
    <xdr:sp macro="" textlink="">
      <xdr:nvSpPr>
        <xdr:cNvPr id="318" name="テキスト ボックス 317"/>
        <xdr:cNvSpPr txBox="1"/>
      </xdr:nvSpPr>
      <xdr:spPr>
        <a:xfrm>
          <a:off x="8561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9" name="楕円 318"/>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20" name="テキスト ボックス 319"/>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61468</xdr:rowOff>
    </xdr:from>
    <xdr:to>
      <xdr:col>36</xdr:col>
      <xdr:colOff>165100</xdr:colOff>
      <xdr:row>38</xdr:row>
      <xdr:rowOff>163068</xdr:rowOff>
    </xdr:to>
    <xdr:sp macro="" textlink="">
      <xdr:nvSpPr>
        <xdr:cNvPr id="321" name="楕円 320"/>
        <xdr:cNvSpPr/>
      </xdr:nvSpPr>
      <xdr:spPr>
        <a:xfrm>
          <a:off x="6921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154195</xdr:rowOff>
    </xdr:from>
    <xdr:ext cx="378565" cy="259045"/>
    <xdr:sp macro="" textlink="">
      <xdr:nvSpPr>
        <xdr:cNvPr id="322" name="テキスト ボックス 321"/>
        <xdr:cNvSpPr txBox="1"/>
      </xdr:nvSpPr>
      <xdr:spPr>
        <a:xfrm>
          <a:off x="6783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27191</xdr:rowOff>
    </xdr:from>
    <xdr:to>
      <xdr:col>55</xdr:col>
      <xdr:colOff>0</xdr:colOff>
      <xdr:row>59</xdr:row>
      <xdr:rowOff>30600</xdr:rowOff>
    </xdr:to>
    <xdr:cxnSp macro="">
      <xdr:nvCxnSpPr>
        <xdr:cNvPr id="351" name="直線コネクタ 350"/>
        <xdr:cNvCxnSpPr/>
      </xdr:nvCxnSpPr>
      <xdr:spPr>
        <a:xfrm flipV="1">
          <a:off x="9639300" y="10142741"/>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22905</xdr:rowOff>
    </xdr:from>
    <xdr:to>
      <xdr:col>50</xdr:col>
      <xdr:colOff>114300</xdr:colOff>
      <xdr:row>59</xdr:row>
      <xdr:rowOff>30600</xdr:rowOff>
    </xdr:to>
    <xdr:cxnSp macro="">
      <xdr:nvCxnSpPr>
        <xdr:cNvPr id="354" name="直線コネクタ 353"/>
        <xdr:cNvCxnSpPr/>
      </xdr:nvCxnSpPr>
      <xdr:spPr>
        <a:xfrm>
          <a:off x="8750300" y="10138455"/>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18961</xdr:rowOff>
    </xdr:from>
    <xdr:to>
      <xdr:col>45</xdr:col>
      <xdr:colOff>177800</xdr:colOff>
      <xdr:row>59</xdr:row>
      <xdr:rowOff>22905</xdr:rowOff>
    </xdr:to>
    <xdr:cxnSp macro="">
      <xdr:nvCxnSpPr>
        <xdr:cNvPr id="357" name="直線コネクタ 356"/>
        <xdr:cNvCxnSpPr/>
      </xdr:nvCxnSpPr>
      <xdr:spPr>
        <a:xfrm>
          <a:off x="7861300" y="1013451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18961</xdr:rowOff>
    </xdr:from>
    <xdr:to>
      <xdr:col>41</xdr:col>
      <xdr:colOff>50800</xdr:colOff>
      <xdr:row>59</xdr:row>
      <xdr:rowOff>19571</xdr:rowOff>
    </xdr:to>
    <xdr:cxnSp macro="">
      <xdr:nvCxnSpPr>
        <xdr:cNvPr id="360" name="直線コネクタ 359"/>
        <xdr:cNvCxnSpPr/>
      </xdr:nvCxnSpPr>
      <xdr:spPr>
        <a:xfrm flipV="1">
          <a:off x="6972300" y="1013451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147841</xdr:rowOff>
    </xdr:from>
    <xdr:to>
      <xdr:col>55</xdr:col>
      <xdr:colOff>50800</xdr:colOff>
      <xdr:row>59</xdr:row>
      <xdr:rowOff>77991</xdr:rowOff>
    </xdr:to>
    <xdr:sp macro="" textlink="">
      <xdr:nvSpPr>
        <xdr:cNvPr id="370" name="楕円 369"/>
        <xdr:cNvSpPr/>
      </xdr:nvSpPr>
      <xdr:spPr>
        <a:xfrm>
          <a:off x="10426700" y="100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62768</xdr:rowOff>
    </xdr:from>
    <xdr:ext cx="378565" cy="259045"/>
    <xdr:sp macro="" textlink="">
      <xdr:nvSpPr>
        <xdr:cNvPr id="371" name="農林水産業費該当値テキスト"/>
        <xdr:cNvSpPr txBox="1"/>
      </xdr:nvSpPr>
      <xdr:spPr>
        <a:xfrm>
          <a:off x="10528300" y="1000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151250</xdr:rowOff>
    </xdr:from>
    <xdr:to>
      <xdr:col>50</xdr:col>
      <xdr:colOff>165100</xdr:colOff>
      <xdr:row>59</xdr:row>
      <xdr:rowOff>81400</xdr:rowOff>
    </xdr:to>
    <xdr:sp macro="" textlink="">
      <xdr:nvSpPr>
        <xdr:cNvPr id="372" name="楕円 371"/>
        <xdr:cNvSpPr/>
      </xdr:nvSpPr>
      <xdr:spPr>
        <a:xfrm>
          <a:off x="9588500" y="100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72527</xdr:rowOff>
    </xdr:from>
    <xdr:ext cx="378565" cy="259045"/>
    <xdr:sp macro="" textlink="">
      <xdr:nvSpPr>
        <xdr:cNvPr id="373" name="テキスト ボックス 372"/>
        <xdr:cNvSpPr txBox="1"/>
      </xdr:nvSpPr>
      <xdr:spPr>
        <a:xfrm>
          <a:off x="9450017" y="1018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143555</xdr:rowOff>
    </xdr:from>
    <xdr:to>
      <xdr:col>46</xdr:col>
      <xdr:colOff>38100</xdr:colOff>
      <xdr:row>59</xdr:row>
      <xdr:rowOff>73705</xdr:rowOff>
    </xdr:to>
    <xdr:sp macro="" textlink="">
      <xdr:nvSpPr>
        <xdr:cNvPr id="374" name="楕円 373"/>
        <xdr:cNvSpPr/>
      </xdr:nvSpPr>
      <xdr:spPr>
        <a:xfrm>
          <a:off x="8699500" y="100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64832</xdr:rowOff>
    </xdr:from>
    <xdr:ext cx="469744" cy="259045"/>
    <xdr:sp macro="" textlink="">
      <xdr:nvSpPr>
        <xdr:cNvPr id="375" name="テキスト ボックス 374"/>
        <xdr:cNvSpPr txBox="1"/>
      </xdr:nvSpPr>
      <xdr:spPr>
        <a:xfrm>
          <a:off x="8515428" y="10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139611</xdr:rowOff>
    </xdr:from>
    <xdr:to>
      <xdr:col>41</xdr:col>
      <xdr:colOff>101600</xdr:colOff>
      <xdr:row>59</xdr:row>
      <xdr:rowOff>69761</xdr:rowOff>
    </xdr:to>
    <xdr:sp macro="" textlink="">
      <xdr:nvSpPr>
        <xdr:cNvPr id="376" name="楕円 375"/>
        <xdr:cNvSpPr/>
      </xdr:nvSpPr>
      <xdr:spPr>
        <a:xfrm>
          <a:off x="7810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60888</xdr:rowOff>
    </xdr:from>
    <xdr:ext cx="469744" cy="259045"/>
    <xdr:sp macro="" textlink="">
      <xdr:nvSpPr>
        <xdr:cNvPr id="377" name="テキスト ボックス 376"/>
        <xdr:cNvSpPr txBox="1"/>
      </xdr:nvSpPr>
      <xdr:spPr>
        <a:xfrm>
          <a:off x="7626428" y="101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140221</xdr:rowOff>
    </xdr:from>
    <xdr:to>
      <xdr:col>36</xdr:col>
      <xdr:colOff>165100</xdr:colOff>
      <xdr:row>59</xdr:row>
      <xdr:rowOff>70371</xdr:rowOff>
    </xdr:to>
    <xdr:sp macro="" textlink="">
      <xdr:nvSpPr>
        <xdr:cNvPr id="378" name="楕円 377"/>
        <xdr:cNvSpPr/>
      </xdr:nvSpPr>
      <xdr:spPr>
        <a:xfrm>
          <a:off x="69215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61498</xdr:rowOff>
    </xdr:from>
    <xdr:ext cx="469744" cy="259045"/>
    <xdr:sp macro="" textlink="">
      <xdr:nvSpPr>
        <xdr:cNvPr id="379" name="テキスト ボックス 378"/>
        <xdr:cNvSpPr txBox="1"/>
      </xdr:nvSpPr>
      <xdr:spPr>
        <a:xfrm>
          <a:off x="6737428" y="101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139357</xdr:rowOff>
    </xdr:from>
    <xdr:to>
      <xdr:col>55</xdr:col>
      <xdr:colOff>0</xdr:colOff>
      <xdr:row>78</xdr:row>
      <xdr:rowOff>24485</xdr:rowOff>
    </xdr:to>
    <xdr:cxnSp macro="">
      <xdr:nvCxnSpPr>
        <xdr:cNvPr id="408" name="直線コネクタ 407"/>
        <xdr:cNvCxnSpPr/>
      </xdr:nvCxnSpPr>
      <xdr:spPr>
        <a:xfrm flipV="1">
          <a:off x="9639300" y="13341007"/>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24485</xdr:rowOff>
    </xdr:from>
    <xdr:to>
      <xdr:col>50</xdr:col>
      <xdr:colOff>114300</xdr:colOff>
      <xdr:row>78</xdr:row>
      <xdr:rowOff>26963</xdr:rowOff>
    </xdr:to>
    <xdr:cxnSp macro="">
      <xdr:nvCxnSpPr>
        <xdr:cNvPr id="411" name="直線コネクタ 410"/>
        <xdr:cNvCxnSpPr/>
      </xdr:nvCxnSpPr>
      <xdr:spPr>
        <a:xfrm flipV="1">
          <a:off x="8750300" y="13397585"/>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26963</xdr:rowOff>
    </xdr:from>
    <xdr:to>
      <xdr:col>45</xdr:col>
      <xdr:colOff>177800</xdr:colOff>
      <xdr:row>78</xdr:row>
      <xdr:rowOff>31877</xdr:rowOff>
    </xdr:to>
    <xdr:cxnSp macro="">
      <xdr:nvCxnSpPr>
        <xdr:cNvPr id="414" name="直線コネクタ 413"/>
        <xdr:cNvCxnSpPr/>
      </xdr:nvCxnSpPr>
      <xdr:spPr>
        <a:xfrm flipV="1">
          <a:off x="7861300" y="13400063"/>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15990</xdr:rowOff>
    </xdr:from>
    <xdr:to>
      <xdr:col>41</xdr:col>
      <xdr:colOff>50800</xdr:colOff>
      <xdr:row>78</xdr:row>
      <xdr:rowOff>31877</xdr:rowOff>
    </xdr:to>
    <xdr:cxnSp macro="">
      <xdr:nvCxnSpPr>
        <xdr:cNvPr id="417" name="直線コネクタ 416"/>
        <xdr:cNvCxnSpPr/>
      </xdr:nvCxnSpPr>
      <xdr:spPr>
        <a:xfrm>
          <a:off x="6972300" y="13389090"/>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88557</xdr:rowOff>
    </xdr:from>
    <xdr:to>
      <xdr:col>55</xdr:col>
      <xdr:colOff>50800</xdr:colOff>
      <xdr:row>78</xdr:row>
      <xdr:rowOff>18707</xdr:rowOff>
    </xdr:to>
    <xdr:sp macro="" textlink="">
      <xdr:nvSpPr>
        <xdr:cNvPr id="427" name="楕円 426"/>
        <xdr:cNvSpPr/>
      </xdr:nvSpPr>
      <xdr:spPr>
        <a:xfrm>
          <a:off x="104267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66984</xdr:rowOff>
    </xdr:from>
    <xdr:ext cx="469744" cy="259045"/>
    <xdr:sp macro="" textlink="">
      <xdr:nvSpPr>
        <xdr:cNvPr id="428" name="商工費該当値テキスト"/>
        <xdr:cNvSpPr txBox="1"/>
      </xdr:nvSpPr>
      <xdr:spPr>
        <a:xfrm>
          <a:off x="10528300" y="1326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145135</xdr:rowOff>
    </xdr:from>
    <xdr:to>
      <xdr:col>50</xdr:col>
      <xdr:colOff>165100</xdr:colOff>
      <xdr:row>78</xdr:row>
      <xdr:rowOff>75285</xdr:rowOff>
    </xdr:to>
    <xdr:sp macro="" textlink="">
      <xdr:nvSpPr>
        <xdr:cNvPr id="429" name="楕円 428"/>
        <xdr:cNvSpPr/>
      </xdr:nvSpPr>
      <xdr:spPr>
        <a:xfrm>
          <a:off x="9588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66412</xdr:rowOff>
    </xdr:from>
    <xdr:ext cx="469744" cy="259045"/>
    <xdr:sp macro="" textlink="">
      <xdr:nvSpPr>
        <xdr:cNvPr id="430" name="テキスト ボックス 429"/>
        <xdr:cNvSpPr txBox="1"/>
      </xdr:nvSpPr>
      <xdr:spPr>
        <a:xfrm>
          <a:off x="9404428" y="1343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147613</xdr:rowOff>
    </xdr:from>
    <xdr:to>
      <xdr:col>46</xdr:col>
      <xdr:colOff>38100</xdr:colOff>
      <xdr:row>78</xdr:row>
      <xdr:rowOff>77763</xdr:rowOff>
    </xdr:to>
    <xdr:sp macro="" textlink="">
      <xdr:nvSpPr>
        <xdr:cNvPr id="431" name="楕円 430"/>
        <xdr:cNvSpPr/>
      </xdr:nvSpPr>
      <xdr:spPr>
        <a:xfrm>
          <a:off x="8699500" y="133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68890</xdr:rowOff>
    </xdr:from>
    <xdr:ext cx="469744" cy="259045"/>
    <xdr:sp macro="" textlink="">
      <xdr:nvSpPr>
        <xdr:cNvPr id="432" name="テキスト ボックス 431"/>
        <xdr:cNvSpPr txBox="1"/>
      </xdr:nvSpPr>
      <xdr:spPr>
        <a:xfrm>
          <a:off x="8515428" y="134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152527</xdr:rowOff>
    </xdr:from>
    <xdr:to>
      <xdr:col>41</xdr:col>
      <xdr:colOff>101600</xdr:colOff>
      <xdr:row>78</xdr:row>
      <xdr:rowOff>82677</xdr:rowOff>
    </xdr:to>
    <xdr:sp macro="" textlink="">
      <xdr:nvSpPr>
        <xdr:cNvPr id="433" name="楕円 432"/>
        <xdr:cNvSpPr/>
      </xdr:nvSpPr>
      <xdr:spPr>
        <a:xfrm>
          <a:off x="7810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73804</xdr:rowOff>
    </xdr:from>
    <xdr:ext cx="469744" cy="259045"/>
    <xdr:sp macro="" textlink="">
      <xdr:nvSpPr>
        <xdr:cNvPr id="434" name="テキスト ボックス 433"/>
        <xdr:cNvSpPr txBox="1"/>
      </xdr:nvSpPr>
      <xdr:spPr>
        <a:xfrm>
          <a:off x="7626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136640</xdr:rowOff>
    </xdr:from>
    <xdr:to>
      <xdr:col>36</xdr:col>
      <xdr:colOff>165100</xdr:colOff>
      <xdr:row>78</xdr:row>
      <xdr:rowOff>66790</xdr:rowOff>
    </xdr:to>
    <xdr:sp macro="" textlink="">
      <xdr:nvSpPr>
        <xdr:cNvPr id="435" name="楕円 434"/>
        <xdr:cNvSpPr/>
      </xdr:nvSpPr>
      <xdr:spPr>
        <a:xfrm>
          <a:off x="6921500" y="133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57917</xdr:rowOff>
    </xdr:from>
    <xdr:ext cx="469744" cy="259045"/>
    <xdr:sp macro="" textlink="">
      <xdr:nvSpPr>
        <xdr:cNvPr id="436" name="テキスト ボックス 435"/>
        <xdr:cNvSpPr txBox="1"/>
      </xdr:nvSpPr>
      <xdr:spPr>
        <a:xfrm>
          <a:off x="6737428" y="134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84440</xdr:rowOff>
    </xdr:from>
    <xdr:to>
      <xdr:col>55</xdr:col>
      <xdr:colOff>0</xdr:colOff>
      <xdr:row>97</xdr:row>
      <xdr:rowOff>168191</xdr:rowOff>
    </xdr:to>
    <xdr:cxnSp macro="">
      <xdr:nvCxnSpPr>
        <xdr:cNvPr id="465" name="直線コネクタ 464"/>
        <xdr:cNvCxnSpPr/>
      </xdr:nvCxnSpPr>
      <xdr:spPr>
        <a:xfrm>
          <a:off x="9639300" y="16715090"/>
          <a:ext cx="838200" cy="8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84440</xdr:rowOff>
    </xdr:from>
    <xdr:to>
      <xdr:col>50</xdr:col>
      <xdr:colOff>114300</xdr:colOff>
      <xdr:row>97</xdr:row>
      <xdr:rowOff>164519</xdr:rowOff>
    </xdr:to>
    <xdr:cxnSp macro="">
      <xdr:nvCxnSpPr>
        <xdr:cNvPr id="468" name="直線コネクタ 467"/>
        <xdr:cNvCxnSpPr/>
      </xdr:nvCxnSpPr>
      <xdr:spPr>
        <a:xfrm flipV="1">
          <a:off x="8750300" y="16715090"/>
          <a:ext cx="8890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143281</xdr:rowOff>
    </xdr:from>
    <xdr:to>
      <xdr:col>45</xdr:col>
      <xdr:colOff>177800</xdr:colOff>
      <xdr:row>97</xdr:row>
      <xdr:rowOff>164519</xdr:rowOff>
    </xdr:to>
    <xdr:cxnSp macro="">
      <xdr:nvCxnSpPr>
        <xdr:cNvPr id="471" name="直線コネクタ 470"/>
        <xdr:cNvCxnSpPr/>
      </xdr:nvCxnSpPr>
      <xdr:spPr>
        <a:xfrm>
          <a:off x="7861300" y="16773931"/>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105761</xdr:rowOff>
    </xdr:from>
    <xdr:to>
      <xdr:col>41</xdr:col>
      <xdr:colOff>50800</xdr:colOff>
      <xdr:row>97</xdr:row>
      <xdr:rowOff>143281</xdr:rowOff>
    </xdr:to>
    <xdr:cxnSp macro="">
      <xdr:nvCxnSpPr>
        <xdr:cNvPr id="474" name="直線コネクタ 473"/>
        <xdr:cNvCxnSpPr/>
      </xdr:nvCxnSpPr>
      <xdr:spPr>
        <a:xfrm>
          <a:off x="6972300" y="16736411"/>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117391</xdr:rowOff>
    </xdr:from>
    <xdr:to>
      <xdr:col>55</xdr:col>
      <xdr:colOff>50800</xdr:colOff>
      <xdr:row>98</xdr:row>
      <xdr:rowOff>47541</xdr:rowOff>
    </xdr:to>
    <xdr:sp macro="" textlink="">
      <xdr:nvSpPr>
        <xdr:cNvPr id="484" name="楕円 483"/>
        <xdr:cNvSpPr/>
      </xdr:nvSpPr>
      <xdr:spPr>
        <a:xfrm>
          <a:off x="10426700" y="1674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32318</xdr:rowOff>
    </xdr:from>
    <xdr:ext cx="534377" cy="259045"/>
    <xdr:sp macro="" textlink="">
      <xdr:nvSpPr>
        <xdr:cNvPr id="485" name="土木費該当値テキスト"/>
        <xdr:cNvSpPr txBox="1"/>
      </xdr:nvSpPr>
      <xdr:spPr>
        <a:xfrm>
          <a:off x="10528300" y="16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33640</xdr:rowOff>
    </xdr:from>
    <xdr:to>
      <xdr:col>50</xdr:col>
      <xdr:colOff>165100</xdr:colOff>
      <xdr:row>97</xdr:row>
      <xdr:rowOff>135240</xdr:rowOff>
    </xdr:to>
    <xdr:sp macro="" textlink="">
      <xdr:nvSpPr>
        <xdr:cNvPr id="486" name="楕円 485"/>
        <xdr:cNvSpPr/>
      </xdr:nvSpPr>
      <xdr:spPr>
        <a:xfrm>
          <a:off x="9588500" y="166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151767</xdr:rowOff>
    </xdr:from>
    <xdr:ext cx="534377" cy="259045"/>
    <xdr:sp macro="" textlink="">
      <xdr:nvSpPr>
        <xdr:cNvPr id="487" name="テキスト ボックス 486"/>
        <xdr:cNvSpPr txBox="1"/>
      </xdr:nvSpPr>
      <xdr:spPr>
        <a:xfrm>
          <a:off x="9372111" y="164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113719</xdr:rowOff>
    </xdr:from>
    <xdr:to>
      <xdr:col>46</xdr:col>
      <xdr:colOff>38100</xdr:colOff>
      <xdr:row>98</xdr:row>
      <xdr:rowOff>43869</xdr:rowOff>
    </xdr:to>
    <xdr:sp macro="" textlink="">
      <xdr:nvSpPr>
        <xdr:cNvPr id="488" name="楕円 487"/>
        <xdr:cNvSpPr/>
      </xdr:nvSpPr>
      <xdr:spPr>
        <a:xfrm>
          <a:off x="8699500" y="167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34996</xdr:rowOff>
    </xdr:from>
    <xdr:ext cx="534377" cy="259045"/>
    <xdr:sp macro="" textlink="">
      <xdr:nvSpPr>
        <xdr:cNvPr id="489" name="テキスト ボックス 488"/>
        <xdr:cNvSpPr txBox="1"/>
      </xdr:nvSpPr>
      <xdr:spPr>
        <a:xfrm>
          <a:off x="8483111" y="168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92481</xdr:rowOff>
    </xdr:from>
    <xdr:to>
      <xdr:col>41</xdr:col>
      <xdr:colOff>101600</xdr:colOff>
      <xdr:row>98</xdr:row>
      <xdr:rowOff>22631</xdr:rowOff>
    </xdr:to>
    <xdr:sp macro="" textlink="">
      <xdr:nvSpPr>
        <xdr:cNvPr id="490" name="楕円 489"/>
        <xdr:cNvSpPr/>
      </xdr:nvSpPr>
      <xdr:spPr>
        <a:xfrm>
          <a:off x="7810500" y="167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13758</xdr:rowOff>
    </xdr:from>
    <xdr:ext cx="534377" cy="259045"/>
    <xdr:sp macro="" textlink="">
      <xdr:nvSpPr>
        <xdr:cNvPr id="491" name="テキスト ボックス 490"/>
        <xdr:cNvSpPr txBox="1"/>
      </xdr:nvSpPr>
      <xdr:spPr>
        <a:xfrm>
          <a:off x="7594111" y="168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54961</xdr:rowOff>
    </xdr:from>
    <xdr:to>
      <xdr:col>36</xdr:col>
      <xdr:colOff>165100</xdr:colOff>
      <xdr:row>97</xdr:row>
      <xdr:rowOff>156561</xdr:rowOff>
    </xdr:to>
    <xdr:sp macro="" textlink="">
      <xdr:nvSpPr>
        <xdr:cNvPr id="492" name="楕円 491"/>
        <xdr:cNvSpPr/>
      </xdr:nvSpPr>
      <xdr:spPr>
        <a:xfrm>
          <a:off x="6921500" y="166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147688</xdr:rowOff>
    </xdr:from>
    <xdr:ext cx="534377" cy="259045"/>
    <xdr:sp macro="" textlink="">
      <xdr:nvSpPr>
        <xdr:cNvPr id="493" name="テキスト ボックス 492"/>
        <xdr:cNvSpPr txBox="1"/>
      </xdr:nvSpPr>
      <xdr:spPr>
        <a:xfrm>
          <a:off x="6705111" y="167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70755</xdr:rowOff>
    </xdr:from>
    <xdr:to>
      <xdr:col>85</xdr:col>
      <xdr:colOff>127000</xdr:colOff>
      <xdr:row>38</xdr:row>
      <xdr:rowOff>104130</xdr:rowOff>
    </xdr:to>
    <xdr:cxnSp macro="">
      <xdr:nvCxnSpPr>
        <xdr:cNvPr id="521" name="直線コネクタ 520"/>
        <xdr:cNvCxnSpPr/>
      </xdr:nvCxnSpPr>
      <xdr:spPr>
        <a:xfrm flipV="1">
          <a:off x="15481300" y="6585855"/>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11455</xdr:rowOff>
    </xdr:from>
    <xdr:to>
      <xdr:col>81</xdr:col>
      <xdr:colOff>50800</xdr:colOff>
      <xdr:row>38</xdr:row>
      <xdr:rowOff>104130</xdr:rowOff>
    </xdr:to>
    <xdr:cxnSp macro="">
      <xdr:nvCxnSpPr>
        <xdr:cNvPr id="524" name="直線コネクタ 523"/>
        <xdr:cNvCxnSpPr/>
      </xdr:nvCxnSpPr>
      <xdr:spPr>
        <a:xfrm>
          <a:off x="14592300" y="6526555"/>
          <a:ext cx="889000" cy="9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11455</xdr:rowOff>
    </xdr:from>
    <xdr:to>
      <xdr:col>76</xdr:col>
      <xdr:colOff>114300</xdr:colOff>
      <xdr:row>38</xdr:row>
      <xdr:rowOff>159679</xdr:rowOff>
    </xdr:to>
    <xdr:cxnSp macro="">
      <xdr:nvCxnSpPr>
        <xdr:cNvPr id="527" name="直線コネクタ 526"/>
        <xdr:cNvCxnSpPr/>
      </xdr:nvCxnSpPr>
      <xdr:spPr>
        <a:xfrm flipV="1">
          <a:off x="13703300" y="6526555"/>
          <a:ext cx="889000" cy="14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159679</xdr:rowOff>
    </xdr:from>
    <xdr:to>
      <xdr:col>71</xdr:col>
      <xdr:colOff>177800</xdr:colOff>
      <xdr:row>38</xdr:row>
      <xdr:rowOff>167680</xdr:rowOff>
    </xdr:to>
    <xdr:cxnSp macro="">
      <xdr:nvCxnSpPr>
        <xdr:cNvPr id="530" name="直線コネクタ 529"/>
        <xdr:cNvCxnSpPr/>
      </xdr:nvCxnSpPr>
      <xdr:spPr>
        <a:xfrm flipV="1">
          <a:off x="12814300" y="66747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19955</xdr:rowOff>
    </xdr:from>
    <xdr:to>
      <xdr:col>85</xdr:col>
      <xdr:colOff>177800</xdr:colOff>
      <xdr:row>38</xdr:row>
      <xdr:rowOff>121555</xdr:rowOff>
    </xdr:to>
    <xdr:sp macro="" textlink="">
      <xdr:nvSpPr>
        <xdr:cNvPr id="540" name="楕円 539"/>
        <xdr:cNvSpPr/>
      </xdr:nvSpPr>
      <xdr:spPr>
        <a:xfrm>
          <a:off x="162687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106331</xdr:rowOff>
    </xdr:from>
    <xdr:ext cx="534377" cy="259045"/>
    <xdr:sp macro="" textlink="">
      <xdr:nvSpPr>
        <xdr:cNvPr id="541" name="消防費該当値テキスト"/>
        <xdr:cNvSpPr txBox="1"/>
      </xdr:nvSpPr>
      <xdr:spPr>
        <a:xfrm>
          <a:off x="16370300" y="64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53330</xdr:rowOff>
    </xdr:from>
    <xdr:to>
      <xdr:col>81</xdr:col>
      <xdr:colOff>101600</xdr:colOff>
      <xdr:row>38</xdr:row>
      <xdr:rowOff>154930</xdr:rowOff>
    </xdr:to>
    <xdr:sp macro="" textlink="">
      <xdr:nvSpPr>
        <xdr:cNvPr id="542" name="楕円 541"/>
        <xdr:cNvSpPr/>
      </xdr:nvSpPr>
      <xdr:spPr>
        <a:xfrm>
          <a:off x="15430500" y="6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146057</xdr:rowOff>
    </xdr:from>
    <xdr:ext cx="534377" cy="259045"/>
    <xdr:sp macro="" textlink="">
      <xdr:nvSpPr>
        <xdr:cNvPr id="543" name="テキスト ボックス 542"/>
        <xdr:cNvSpPr txBox="1"/>
      </xdr:nvSpPr>
      <xdr:spPr>
        <a:xfrm>
          <a:off x="15214111" y="66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132106</xdr:rowOff>
    </xdr:from>
    <xdr:to>
      <xdr:col>76</xdr:col>
      <xdr:colOff>165100</xdr:colOff>
      <xdr:row>38</xdr:row>
      <xdr:rowOff>62255</xdr:rowOff>
    </xdr:to>
    <xdr:sp macro="" textlink="">
      <xdr:nvSpPr>
        <xdr:cNvPr id="544" name="楕円 543"/>
        <xdr:cNvSpPr/>
      </xdr:nvSpPr>
      <xdr:spPr>
        <a:xfrm>
          <a:off x="145415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53382</xdr:rowOff>
    </xdr:from>
    <xdr:ext cx="534377" cy="259045"/>
    <xdr:sp macro="" textlink="">
      <xdr:nvSpPr>
        <xdr:cNvPr id="545" name="テキスト ボックス 544"/>
        <xdr:cNvSpPr txBox="1"/>
      </xdr:nvSpPr>
      <xdr:spPr>
        <a:xfrm>
          <a:off x="14325111" y="65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108879</xdr:rowOff>
    </xdr:from>
    <xdr:to>
      <xdr:col>72</xdr:col>
      <xdr:colOff>38100</xdr:colOff>
      <xdr:row>39</xdr:row>
      <xdr:rowOff>39029</xdr:rowOff>
    </xdr:to>
    <xdr:sp macro="" textlink="">
      <xdr:nvSpPr>
        <xdr:cNvPr id="546" name="楕円 545"/>
        <xdr:cNvSpPr/>
      </xdr:nvSpPr>
      <xdr:spPr>
        <a:xfrm>
          <a:off x="13652500" y="66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30156</xdr:rowOff>
    </xdr:from>
    <xdr:ext cx="469744" cy="259045"/>
    <xdr:sp macro="" textlink="">
      <xdr:nvSpPr>
        <xdr:cNvPr id="547" name="テキスト ボックス 546"/>
        <xdr:cNvSpPr txBox="1"/>
      </xdr:nvSpPr>
      <xdr:spPr>
        <a:xfrm>
          <a:off x="13468428" y="671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116880</xdr:rowOff>
    </xdr:from>
    <xdr:to>
      <xdr:col>67</xdr:col>
      <xdr:colOff>101600</xdr:colOff>
      <xdr:row>39</xdr:row>
      <xdr:rowOff>47030</xdr:rowOff>
    </xdr:to>
    <xdr:sp macro="" textlink="">
      <xdr:nvSpPr>
        <xdr:cNvPr id="548" name="楕円 547"/>
        <xdr:cNvSpPr/>
      </xdr:nvSpPr>
      <xdr:spPr>
        <a:xfrm>
          <a:off x="12763500" y="66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38157</xdr:rowOff>
    </xdr:from>
    <xdr:ext cx="469744" cy="259045"/>
    <xdr:sp macro="" textlink="">
      <xdr:nvSpPr>
        <xdr:cNvPr id="549" name="テキスト ボックス 548"/>
        <xdr:cNvSpPr txBox="1"/>
      </xdr:nvSpPr>
      <xdr:spPr>
        <a:xfrm>
          <a:off x="12579428" y="672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164579</xdr:rowOff>
    </xdr:from>
    <xdr:to>
      <xdr:col>85</xdr:col>
      <xdr:colOff>127000</xdr:colOff>
      <xdr:row>58</xdr:row>
      <xdr:rowOff>4235</xdr:rowOff>
    </xdr:to>
    <xdr:cxnSp macro="">
      <xdr:nvCxnSpPr>
        <xdr:cNvPr id="579" name="直線コネクタ 578"/>
        <xdr:cNvCxnSpPr/>
      </xdr:nvCxnSpPr>
      <xdr:spPr>
        <a:xfrm>
          <a:off x="15481300" y="9765779"/>
          <a:ext cx="838200" cy="1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164579</xdr:rowOff>
    </xdr:from>
    <xdr:to>
      <xdr:col>81</xdr:col>
      <xdr:colOff>50800</xdr:colOff>
      <xdr:row>57</xdr:row>
      <xdr:rowOff>109677</xdr:rowOff>
    </xdr:to>
    <xdr:cxnSp macro="">
      <xdr:nvCxnSpPr>
        <xdr:cNvPr id="582" name="直線コネクタ 581"/>
        <xdr:cNvCxnSpPr/>
      </xdr:nvCxnSpPr>
      <xdr:spPr>
        <a:xfrm flipV="1">
          <a:off x="14592300" y="9765779"/>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109677</xdr:rowOff>
    </xdr:from>
    <xdr:to>
      <xdr:col>76</xdr:col>
      <xdr:colOff>114300</xdr:colOff>
      <xdr:row>57</xdr:row>
      <xdr:rowOff>136081</xdr:rowOff>
    </xdr:to>
    <xdr:cxnSp macro="">
      <xdr:nvCxnSpPr>
        <xdr:cNvPr id="585" name="直線コネクタ 584"/>
        <xdr:cNvCxnSpPr/>
      </xdr:nvCxnSpPr>
      <xdr:spPr>
        <a:xfrm flipV="1">
          <a:off x="13703300" y="9882327"/>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136081</xdr:rowOff>
    </xdr:from>
    <xdr:to>
      <xdr:col>71</xdr:col>
      <xdr:colOff>177800</xdr:colOff>
      <xdr:row>57</xdr:row>
      <xdr:rowOff>139471</xdr:rowOff>
    </xdr:to>
    <xdr:cxnSp macro="">
      <xdr:nvCxnSpPr>
        <xdr:cNvPr id="588" name="直線コネクタ 587"/>
        <xdr:cNvCxnSpPr/>
      </xdr:nvCxnSpPr>
      <xdr:spPr>
        <a:xfrm flipV="1">
          <a:off x="12814300" y="9908731"/>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124885</xdr:rowOff>
    </xdr:from>
    <xdr:to>
      <xdr:col>85</xdr:col>
      <xdr:colOff>177800</xdr:colOff>
      <xdr:row>58</xdr:row>
      <xdr:rowOff>55035</xdr:rowOff>
    </xdr:to>
    <xdr:sp macro="" textlink="">
      <xdr:nvSpPr>
        <xdr:cNvPr id="598" name="楕円 597"/>
        <xdr:cNvSpPr/>
      </xdr:nvSpPr>
      <xdr:spPr>
        <a:xfrm>
          <a:off x="16268700" y="98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39812</xdr:rowOff>
    </xdr:from>
    <xdr:ext cx="534377" cy="259045"/>
    <xdr:sp macro="" textlink="">
      <xdr:nvSpPr>
        <xdr:cNvPr id="599" name="教育費該当値テキスト"/>
        <xdr:cNvSpPr txBox="1"/>
      </xdr:nvSpPr>
      <xdr:spPr>
        <a:xfrm>
          <a:off x="16370300" y="98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113779</xdr:rowOff>
    </xdr:from>
    <xdr:to>
      <xdr:col>81</xdr:col>
      <xdr:colOff>101600</xdr:colOff>
      <xdr:row>57</xdr:row>
      <xdr:rowOff>43929</xdr:rowOff>
    </xdr:to>
    <xdr:sp macro="" textlink="">
      <xdr:nvSpPr>
        <xdr:cNvPr id="600" name="楕円 599"/>
        <xdr:cNvSpPr/>
      </xdr:nvSpPr>
      <xdr:spPr>
        <a:xfrm>
          <a:off x="15430500" y="97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35056</xdr:rowOff>
    </xdr:from>
    <xdr:ext cx="534377" cy="259045"/>
    <xdr:sp macro="" textlink="">
      <xdr:nvSpPr>
        <xdr:cNvPr id="601" name="テキスト ボックス 600"/>
        <xdr:cNvSpPr txBox="1"/>
      </xdr:nvSpPr>
      <xdr:spPr>
        <a:xfrm>
          <a:off x="15214111" y="98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58877</xdr:rowOff>
    </xdr:from>
    <xdr:to>
      <xdr:col>76</xdr:col>
      <xdr:colOff>165100</xdr:colOff>
      <xdr:row>57</xdr:row>
      <xdr:rowOff>160477</xdr:rowOff>
    </xdr:to>
    <xdr:sp macro="" textlink="">
      <xdr:nvSpPr>
        <xdr:cNvPr id="602" name="楕円 601"/>
        <xdr:cNvSpPr/>
      </xdr:nvSpPr>
      <xdr:spPr>
        <a:xfrm>
          <a:off x="14541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151604</xdr:rowOff>
    </xdr:from>
    <xdr:ext cx="534377" cy="259045"/>
    <xdr:sp macro="" textlink="">
      <xdr:nvSpPr>
        <xdr:cNvPr id="603" name="テキスト ボックス 602"/>
        <xdr:cNvSpPr txBox="1"/>
      </xdr:nvSpPr>
      <xdr:spPr>
        <a:xfrm>
          <a:off x="14325111" y="99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85281</xdr:rowOff>
    </xdr:from>
    <xdr:to>
      <xdr:col>72</xdr:col>
      <xdr:colOff>38100</xdr:colOff>
      <xdr:row>58</xdr:row>
      <xdr:rowOff>15431</xdr:rowOff>
    </xdr:to>
    <xdr:sp macro="" textlink="">
      <xdr:nvSpPr>
        <xdr:cNvPr id="604" name="楕円 603"/>
        <xdr:cNvSpPr/>
      </xdr:nvSpPr>
      <xdr:spPr>
        <a:xfrm>
          <a:off x="13652500" y="98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6558</xdr:rowOff>
    </xdr:from>
    <xdr:ext cx="534377" cy="259045"/>
    <xdr:sp macro="" textlink="">
      <xdr:nvSpPr>
        <xdr:cNvPr id="605" name="テキスト ボックス 604"/>
        <xdr:cNvSpPr txBox="1"/>
      </xdr:nvSpPr>
      <xdr:spPr>
        <a:xfrm>
          <a:off x="13436111" y="99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88671</xdr:rowOff>
    </xdr:from>
    <xdr:to>
      <xdr:col>67</xdr:col>
      <xdr:colOff>101600</xdr:colOff>
      <xdr:row>58</xdr:row>
      <xdr:rowOff>18821</xdr:rowOff>
    </xdr:to>
    <xdr:sp macro="" textlink="">
      <xdr:nvSpPr>
        <xdr:cNvPr id="606" name="楕円 605"/>
        <xdr:cNvSpPr/>
      </xdr:nvSpPr>
      <xdr:spPr>
        <a:xfrm>
          <a:off x="12763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9948</xdr:rowOff>
    </xdr:from>
    <xdr:ext cx="534377" cy="259045"/>
    <xdr:sp macro="" textlink="">
      <xdr:nvSpPr>
        <xdr:cNvPr id="607" name="テキスト ボックス 606"/>
        <xdr:cNvSpPr txBox="1"/>
      </xdr:nvSpPr>
      <xdr:spPr>
        <a:xfrm>
          <a:off x="12547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124994</xdr:rowOff>
    </xdr:from>
    <xdr:to>
      <xdr:col>85</xdr:col>
      <xdr:colOff>127000</xdr:colOff>
      <xdr:row>78</xdr:row>
      <xdr:rowOff>163474</xdr:rowOff>
    </xdr:to>
    <xdr:cxnSp macro="">
      <xdr:nvCxnSpPr>
        <xdr:cNvPr id="636" name="直線コネクタ 635"/>
        <xdr:cNvCxnSpPr/>
      </xdr:nvCxnSpPr>
      <xdr:spPr>
        <a:xfrm>
          <a:off x="15481300" y="13498094"/>
          <a:ext cx="8382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124994</xdr:rowOff>
    </xdr:from>
    <xdr:to>
      <xdr:col>81</xdr:col>
      <xdr:colOff>50800</xdr:colOff>
      <xdr:row>79</xdr:row>
      <xdr:rowOff>44450</xdr:rowOff>
    </xdr:to>
    <xdr:cxnSp macro="">
      <xdr:nvCxnSpPr>
        <xdr:cNvPr id="639" name="直線コネクタ 638"/>
        <xdr:cNvCxnSpPr/>
      </xdr:nvCxnSpPr>
      <xdr:spPr>
        <a:xfrm flipV="1">
          <a:off x="14592300" y="13498094"/>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28067</xdr:rowOff>
    </xdr:from>
    <xdr:to>
      <xdr:col>71</xdr:col>
      <xdr:colOff>177800</xdr:colOff>
      <xdr:row>79</xdr:row>
      <xdr:rowOff>44450</xdr:rowOff>
    </xdr:to>
    <xdr:cxnSp macro="">
      <xdr:nvCxnSpPr>
        <xdr:cNvPr id="645" name="直線コネクタ 644"/>
        <xdr:cNvCxnSpPr/>
      </xdr:nvCxnSpPr>
      <xdr:spPr>
        <a:xfrm>
          <a:off x="12814300" y="1357261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112674</xdr:rowOff>
    </xdr:from>
    <xdr:to>
      <xdr:col>85</xdr:col>
      <xdr:colOff>177800</xdr:colOff>
      <xdr:row>79</xdr:row>
      <xdr:rowOff>42824</xdr:rowOff>
    </xdr:to>
    <xdr:sp macro="" textlink="">
      <xdr:nvSpPr>
        <xdr:cNvPr id="655" name="楕円 654"/>
        <xdr:cNvSpPr/>
      </xdr:nvSpPr>
      <xdr:spPr>
        <a:xfrm>
          <a:off x="162687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74194</xdr:rowOff>
    </xdr:from>
    <xdr:to>
      <xdr:col>81</xdr:col>
      <xdr:colOff>101600</xdr:colOff>
      <xdr:row>79</xdr:row>
      <xdr:rowOff>4344</xdr:rowOff>
    </xdr:to>
    <xdr:sp macro="" textlink="">
      <xdr:nvSpPr>
        <xdr:cNvPr id="657" name="楕円 656"/>
        <xdr:cNvSpPr/>
      </xdr:nvSpPr>
      <xdr:spPr>
        <a:xfrm>
          <a:off x="15430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166921</xdr:rowOff>
    </xdr:from>
    <xdr:ext cx="469744" cy="259045"/>
    <xdr:sp macro="" textlink="">
      <xdr:nvSpPr>
        <xdr:cNvPr id="658" name="テキスト ボックス 657"/>
        <xdr:cNvSpPr txBox="1"/>
      </xdr:nvSpPr>
      <xdr:spPr>
        <a:xfrm>
          <a:off x="15246428"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148717</xdr:rowOff>
    </xdr:from>
    <xdr:to>
      <xdr:col>67</xdr:col>
      <xdr:colOff>101600</xdr:colOff>
      <xdr:row>79</xdr:row>
      <xdr:rowOff>78867</xdr:rowOff>
    </xdr:to>
    <xdr:sp macro="" textlink="">
      <xdr:nvSpPr>
        <xdr:cNvPr id="663" name="楕円 662"/>
        <xdr:cNvSpPr/>
      </xdr:nvSpPr>
      <xdr:spPr>
        <a:xfrm>
          <a:off x="12763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69994</xdr:rowOff>
    </xdr:from>
    <xdr:ext cx="378565" cy="259045"/>
    <xdr:sp macro="" textlink="">
      <xdr:nvSpPr>
        <xdr:cNvPr id="664" name="テキスト ボックス 663"/>
        <xdr:cNvSpPr txBox="1"/>
      </xdr:nvSpPr>
      <xdr:spPr>
        <a:xfrm>
          <a:off x="12625017" y="1361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157987</xdr:rowOff>
    </xdr:from>
    <xdr:to>
      <xdr:col>85</xdr:col>
      <xdr:colOff>127000</xdr:colOff>
      <xdr:row>96</xdr:row>
      <xdr:rowOff>159474</xdr:rowOff>
    </xdr:to>
    <xdr:cxnSp macro="">
      <xdr:nvCxnSpPr>
        <xdr:cNvPr id="693" name="直線コネクタ 692"/>
        <xdr:cNvCxnSpPr/>
      </xdr:nvCxnSpPr>
      <xdr:spPr>
        <a:xfrm>
          <a:off x="15481300" y="16617187"/>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125895</xdr:rowOff>
    </xdr:from>
    <xdr:to>
      <xdr:col>81</xdr:col>
      <xdr:colOff>50800</xdr:colOff>
      <xdr:row>96</xdr:row>
      <xdr:rowOff>157987</xdr:rowOff>
    </xdr:to>
    <xdr:cxnSp macro="">
      <xdr:nvCxnSpPr>
        <xdr:cNvPr id="696" name="直線コネクタ 695"/>
        <xdr:cNvCxnSpPr/>
      </xdr:nvCxnSpPr>
      <xdr:spPr>
        <a:xfrm>
          <a:off x="14592300" y="16585095"/>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59513</xdr:rowOff>
    </xdr:from>
    <xdr:to>
      <xdr:col>76</xdr:col>
      <xdr:colOff>114300</xdr:colOff>
      <xdr:row>96</xdr:row>
      <xdr:rowOff>125895</xdr:rowOff>
    </xdr:to>
    <xdr:cxnSp macro="">
      <xdr:nvCxnSpPr>
        <xdr:cNvPr id="699" name="直線コネクタ 698"/>
        <xdr:cNvCxnSpPr/>
      </xdr:nvCxnSpPr>
      <xdr:spPr>
        <a:xfrm>
          <a:off x="13703300" y="16518713"/>
          <a:ext cx="889000" cy="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59513</xdr:rowOff>
    </xdr:from>
    <xdr:to>
      <xdr:col>71</xdr:col>
      <xdr:colOff>177800</xdr:colOff>
      <xdr:row>96</xdr:row>
      <xdr:rowOff>74955</xdr:rowOff>
    </xdr:to>
    <xdr:cxnSp macro="">
      <xdr:nvCxnSpPr>
        <xdr:cNvPr id="702" name="直線コネクタ 701"/>
        <xdr:cNvCxnSpPr/>
      </xdr:nvCxnSpPr>
      <xdr:spPr>
        <a:xfrm flipV="1">
          <a:off x="12814300" y="16518713"/>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108674</xdr:rowOff>
    </xdr:from>
    <xdr:to>
      <xdr:col>85</xdr:col>
      <xdr:colOff>177800</xdr:colOff>
      <xdr:row>97</xdr:row>
      <xdr:rowOff>38824</xdr:rowOff>
    </xdr:to>
    <xdr:sp macro="" textlink="">
      <xdr:nvSpPr>
        <xdr:cNvPr id="712" name="楕円 711"/>
        <xdr:cNvSpPr/>
      </xdr:nvSpPr>
      <xdr:spPr>
        <a:xfrm>
          <a:off x="162687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87101</xdr:rowOff>
    </xdr:from>
    <xdr:ext cx="534377" cy="259045"/>
    <xdr:sp macro="" textlink="">
      <xdr:nvSpPr>
        <xdr:cNvPr id="713" name="公債費該当値テキスト"/>
        <xdr:cNvSpPr txBox="1"/>
      </xdr:nvSpPr>
      <xdr:spPr>
        <a:xfrm>
          <a:off x="16370300" y="165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107187</xdr:rowOff>
    </xdr:from>
    <xdr:to>
      <xdr:col>81</xdr:col>
      <xdr:colOff>101600</xdr:colOff>
      <xdr:row>97</xdr:row>
      <xdr:rowOff>37337</xdr:rowOff>
    </xdr:to>
    <xdr:sp macro="" textlink="">
      <xdr:nvSpPr>
        <xdr:cNvPr id="714" name="楕円 713"/>
        <xdr:cNvSpPr/>
      </xdr:nvSpPr>
      <xdr:spPr>
        <a:xfrm>
          <a:off x="15430500" y="165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28464</xdr:rowOff>
    </xdr:from>
    <xdr:ext cx="534377" cy="259045"/>
    <xdr:sp macro="" textlink="">
      <xdr:nvSpPr>
        <xdr:cNvPr id="715" name="テキスト ボックス 714"/>
        <xdr:cNvSpPr txBox="1"/>
      </xdr:nvSpPr>
      <xdr:spPr>
        <a:xfrm>
          <a:off x="15214111" y="166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75095</xdr:rowOff>
    </xdr:from>
    <xdr:to>
      <xdr:col>76</xdr:col>
      <xdr:colOff>165100</xdr:colOff>
      <xdr:row>97</xdr:row>
      <xdr:rowOff>5245</xdr:rowOff>
    </xdr:to>
    <xdr:sp macro="" textlink="">
      <xdr:nvSpPr>
        <xdr:cNvPr id="716" name="楕円 715"/>
        <xdr:cNvSpPr/>
      </xdr:nvSpPr>
      <xdr:spPr>
        <a:xfrm>
          <a:off x="14541500" y="165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167822</xdr:rowOff>
    </xdr:from>
    <xdr:ext cx="534377" cy="259045"/>
    <xdr:sp macro="" textlink="">
      <xdr:nvSpPr>
        <xdr:cNvPr id="717" name="テキスト ボックス 716"/>
        <xdr:cNvSpPr txBox="1"/>
      </xdr:nvSpPr>
      <xdr:spPr>
        <a:xfrm>
          <a:off x="14325111" y="166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8713</xdr:rowOff>
    </xdr:from>
    <xdr:to>
      <xdr:col>72</xdr:col>
      <xdr:colOff>38100</xdr:colOff>
      <xdr:row>96</xdr:row>
      <xdr:rowOff>110313</xdr:rowOff>
    </xdr:to>
    <xdr:sp macro="" textlink="">
      <xdr:nvSpPr>
        <xdr:cNvPr id="718" name="楕円 717"/>
        <xdr:cNvSpPr/>
      </xdr:nvSpPr>
      <xdr:spPr>
        <a:xfrm>
          <a:off x="136525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126840</xdr:rowOff>
    </xdr:from>
    <xdr:ext cx="534377" cy="259045"/>
    <xdr:sp macro="" textlink="">
      <xdr:nvSpPr>
        <xdr:cNvPr id="719" name="テキスト ボックス 718"/>
        <xdr:cNvSpPr txBox="1"/>
      </xdr:nvSpPr>
      <xdr:spPr>
        <a:xfrm>
          <a:off x="13436111" y="162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24155</xdr:rowOff>
    </xdr:from>
    <xdr:to>
      <xdr:col>67</xdr:col>
      <xdr:colOff>101600</xdr:colOff>
      <xdr:row>96</xdr:row>
      <xdr:rowOff>125755</xdr:rowOff>
    </xdr:to>
    <xdr:sp macro="" textlink="">
      <xdr:nvSpPr>
        <xdr:cNvPr id="720" name="楕円 719"/>
        <xdr:cNvSpPr/>
      </xdr:nvSpPr>
      <xdr:spPr>
        <a:xfrm>
          <a:off x="12763500" y="164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142282</xdr:rowOff>
    </xdr:from>
    <xdr:ext cx="534377" cy="259045"/>
    <xdr:sp macro="" textlink="">
      <xdr:nvSpPr>
        <xdr:cNvPr id="721" name="テキスト ボックス 720"/>
        <xdr:cNvSpPr txBox="1"/>
      </xdr:nvSpPr>
      <xdr:spPr>
        <a:xfrm>
          <a:off x="12547111" y="162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総務費は、住民一人当たり</a:t>
          </a:r>
          <a:r>
            <a:rPr kumimoji="1" lang="en-US" altLang="ja-JP" sz="1300">
              <a:solidFill>
                <a:sysClr val="windowText" lastClr="000000"/>
              </a:solidFill>
              <a:effectLst/>
              <a:latin typeface="+mn-lt"/>
              <a:ea typeface="+mn-ea"/>
              <a:cs typeface="+mn-cs"/>
            </a:rPr>
            <a:t>62,386</a:t>
          </a:r>
          <a:r>
            <a:rPr kumimoji="1" lang="ja-JP" altLang="ja-JP" sz="1300">
              <a:solidFill>
                <a:sysClr val="windowText" lastClr="000000"/>
              </a:solidFill>
              <a:effectLst/>
              <a:latin typeface="+mn-lt"/>
              <a:ea typeface="+mn-ea"/>
              <a:cs typeface="+mn-cs"/>
            </a:rPr>
            <a:t>円となっており、類似団体平均を上回っているのは、</a:t>
          </a:r>
          <a:r>
            <a:rPr kumimoji="1" lang="ja-JP" altLang="en-US" sz="1300">
              <a:solidFill>
                <a:sysClr val="windowText" lastClr="000000"/>
              </a:solidFill>
              <a:effectLst/>
              <a:latin typeface="+mn-lt"/>
              <a:ea typeface="+mn-ea"/>
              <a:cs typeface="+mn-cs"/>
            </a:rPr>
            <a:t>庁舎関連の用地購入や公民館など公共施設の更新費用</a:t>
          </a:r>
          <a:r>
            <a:rPr kumimoji="1" lang="ja-JP" altLang="ja-JP" sz="1300">
              <a:solidFill>
                <a:sysClr val="windowText" lastClr="000000"/>
              </a:solidFill>
              <a:effectLst/>
              <a:latin typeface="+mn-lt"/>
              <a:ea typeface="+mn-ea"/>
              <a:cs typeface="+mn-cs"/>
            </a:rPr>
            <a:t>が増額となったことが主な要因である。</a:t>
          </a:r>
          <a:endParaRPr kumimoji="1" lang="en-US" altLang="ja-JP" sz="13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財政調整基金は、繰替運用の財源としても活用しており、必要な額を確保しつつ、総合計画に掲げる事業などの財源として取崩しを行っている。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実質単年度収支は、</a:t>
          </a:r>
          <a:r>
            <a:rPr kumimoji="1" lang="ja-JP" altLang="en-US" sz="1400">
              <a:solidFill>
                <a:sysClr val="windowText" lastClr="000000"/>
              </a:solidFill>
              <a:effectLst/>
              <a:latin typeface="+mn-lt"/>
              <a:ea typeface="+mn-ea"/>
              <a:cs typeface="+mn-cs"/>
            </a:rPr>
            <a:t>庁舎関連用地の購入など</a:t>
          </a:r>
          <a:r>
            <a:rPr kumimoji="1" lang="ja-JP" altLang="ja-JP" sz="1400">
              <a:solidFill>
                <a:sysClr val="windowText" lastClr="000000"/>
              </a:solidFill>
              <a:effectLst/>
              <a:latin typeface="+mn-lt"/>
              <a:ea typeface="+mn-ea"/>
              <a:cs typeface="+mn-cs"/>
            </a:rPr>
            <a:t>臨時財政需要があったため、</a:t>
          </a:r>
          <a:r>
            <a:rPr kumimoji="1" lang="ja-JP" altLang="en-US" sz="1400">
              <a:solidFill>
                <a:sysClr val="windowText" lastClr="000000"/>
              </a:solidFill>
              <a:effectLst/>
              <a:latin typeface="+mn-lt"/>
              <a:ea typeface="+mn-ea"/>
              <a:cs typeface="+mn-cs"/>
            </a:rPr>
            <a:t>財政調整基金と使用したことから赤字となっているが、</a:t>
          </a:r>
          <a:r>
            <a:rPr kumimoji="1" lang="ja-JP" altLang="ja-JP" sz="1400">
              <a:solidFill>
                <a:sysClr val="windowText" lastClr="000000"/>
              </a:solidFill>
              <a:effectLst/>
              <a:latin typeface="+mn-lt"/>
              <a:ea typeface="+mn-ea"/>
              <a:cs typeface="+mn-cs"/>
            </a:rPr>
            <a:t>市税収入等が増加したことから、実質収支は黒字となっている。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公営企業会計である水道事業会計及び下水道事業会計については、黒字経営となっている。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一般会計も黒字経営となっている。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税や保険料を主な財源とする国民健康保険特別会計、介護保険特別会計、後期高齢者医療特別会計は、概ね収支のバランスが取れている。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今後も歳入歳出のバランスに常に留意し、健全な財政運営に努める。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36055730</v>
      </c>
      <c r="BO4" s="431"/>
      <c r="BP4" s="431"/>
      <c r="BQ4" s="431"/>
      <c r="BR4" s="431"/>
      <c r="BS4" s="431"/>
      <c r="BT4" s="431"/>
      <c r="BU4" s="432"/>
      <c r="BV4" s="430">
        <v>36246121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3.6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35325174</v>
      </c>
      <c r="BO5" s="468"/>
      <c r="BP5" s="468"/>
      <c r="BQ5" s="468"/>
      <c r="BR5" s="468"/>
      <c r="BS5" s="468"/>
      <c r="BT5" s="468"/>
      <c r="BU5" s="469"/>
      <c r="BV5" s="467">
        <v>35517459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89.8</v>
      </c>
      <c r="CU5" s="465"/>
      <c r="CV5" s="465"/>
      <c r="CW5" s="465"/>
      <c r="CX5" s="465"/>
      <c r="CY5" s="465"/>
      <c r="CZ5" s="465"/>
      <c r="DA5" s="466"/>
      <c r="DB5" s="464">
        <v>87.3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730556</v>
      </c>
      <c r="BO6" s="468"/>
      <c r="BP6" s="468"/>
      <c r="BQ6" s="468"/>
      <c r="BR6" s="468"/>
      <c r="BS6" s="468"/>
      <c r="BT6" s="468"/>
      <c r="BU6" s="469"/>
      <c r="BV6" s="467">
        <v>728662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95.3</v>
      </c>
      <c r="CU6" s="505"/>
      <c r="CV6" s="505"/>
      <c r="CW6" s="505"/>
      <c r="CX6" s="505"/>
      <c r="CY6" s="505"/>
      <c r="CZ6" s="505"/>
      <c r="DA6" s="506"/>
      <c r="DB6" s="504">
        <v>93.8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136930</v>
      </c>
      <c r="BO7" s="468"/>
      <c r="BP7" s="468"/>
      <c r="BQ7" s="468"/>
      <c r="BR7" s="468"/>
      <c r="BS7" s="468"/>
      <c r="BT7" s="468"/>
      <c r="BU7" s="469"/>
      <c r="BV7" s="467">
        <v>46942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18787566</v>
      </c>
      <c r="CU7" s="468"/>
      <c r="CV7" s="468"/>
      <c r="CW7" s="468"/>
      <c r="CX7" s="468"/>
      <c r="CY7" s="468"/>
      <c r="CZ7" s="468"/>
      <c r="DA7" s="469"/>
      <c r="DB7" s="467">
        <v>18895757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593626</v>
      </c>
      <c r="BO8" s="468"/>
      <c r="BP8" s="468"/>
      <c r="BQ8" s="468"/>
      <c r="BR8" s="468"/>
      <c r="BS8" s="468"/>
      <c r="BT8" s="468"/>
      <c r="BU8" s="469"/>
      <c r="BV8" s="467">
        <v>681720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99525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-88094</v>
      </c>
      <c r="BO9" s="468"/>
      <c r="BP9" s="468"/>
      <c r="BQ9" s="468"/>
      <c r="BR9" s="468"/>
      <c r="BS9" s="468"/>
      <c r="BT9" s="468"/>
      <c r="BU9" s="469"/>
      <c r="BV9" s="467">
        <v>-68338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13.6</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95087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25715</v>
      </c>
      <c r="BO10" s="468"/>
      <c r="BP10" s="468"/>
      <c r="BQ10" s="468"/>
      <c r="BR10" s="468"/>
      <c r="BS10" s="468"/>
      <c r="BT10" s="468"/>
      <c r="BU10" s="469"/>
      <c r="BV10" s="467">
        <v>27738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265225</v>
      </c>
      <c r="BO11" s="468"/>
      <c r="BP11" s="468"/>
      <c r="BQ11" s="468"/>
      <c r="BR11" s="468"/>
      <c r="BS11" s="468"/>
      <c r="BT11" s="468"/>
      <c r="BU11" s="469"/>
      <c r="BV11" s="467">
        <v>281657</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101156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727622</v>
      </c>
      <c r="BO12" s="468"/>
      <c r="BP12" s="468"/>
      <c r="BQ12" s="468"/>
      <c r="BR12" s="468"/>
      <c r="BS12" s="468"/>
      <c r="BT12" s="468"/>
      <c r="BU12" s="469"/>
      <c r="BV12" s="467">
        <v>393116</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100134</v>
      </c>
      <c r="S13" s="552"/>
      <c r="T13" s="552"/>
      <c r="U13" s="552"/>
      <c r="V13" s="553"/>
      <c r="W13" s="483" t="s">
        <v>138</v>
      </c>
      <c r="X13" s="484"/>
      <c r="Y13" s="484"/>
      <c r="Z13" s="484"/>
      <c r="AA13" s="484"/>
      <c r="AB13" s="474"/>
      <c r="AC13" s="518">
        <v>155</v>
      </c>
      <c r="AD13" s="519"/>
      <c r="AE13" s="519"/>
      <c r="AF13" s="519"/>
      <c r="AG13" s="561"/>
      <c r="AH13" s="518">
        <v>140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-524776</v>
      </c>
      <c r="BO13" s="468"/>
      <c r="BP13" s="468"/>
      <c r="BQ13" s="468"/>
      <c r="BR13" s="468"/>
      <c r="BS13" s="468"/>
      <c r="BT13" s="468"/>
      <c r="BU13" s="469"/>
      <c r="BV13" s="467">
        <v>-152059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v>
      </c>
      <c r="CU13" s="465"/>
      <c r="CV13" s="465"/>
      <c r="CW13" s="465"/>
      <c r="CX13" s="465"/>
      <c r="CY13" s="465"/>
      <c r="CZ13" s="465"/>
      <c r="DA13" s="466"/>
      <c r="DB13" s="464">
        <v>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100933</v>
      </c>
      <c r="S14" s="552"/>
      <c r="T14" s="552"/>
      <c r="U14" s="552"/>
      <c r="V14" s="553"/>
      <c r="W14" s="457"/>
      <c r="X14" s="458"/>
      <c r="Y14" s="458"/>
      <c r="Z14" s="458"/>
      <c r="AA14" s="458"/>
      <c r="AB14" s="447"/>
      <c r="AC14" s="554">
        <v>0.4</v>
      </c>
      <c r="AD14" s="555"/>
      <c r="AE14" s="555"/>
      <c r="AF14" s="555"/>
      <c r="AG14" s="556"/>
      <c r="AH14" s="554">
        <v>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100023</v>
      </c>
      <c r="S15" s="552"/>
      <c r="T15" s="552"/>
      <c r="U15" s="552"/>
      <c r="V15" s="553"/>
      <c r="W15" s="483" t="s">
        <v>145</v>
      </c>
      <c r="X15" s="484"/>
      <c r="Y15" s="484"/>
      <c r="Z15" s="484"/>
      <c r="AA15" s="484"/>
      <c r="AB15" s="474"/>
      <c r="AC15" s="518">
        <v>8253</v>
      </c>
      <c r="AD15" s="519"/>
      <c r="AE15" s="519"/>
      <c r="AF15" s="519"/>
      <c r="AG15" s="561"/>
      <c r="AH15" s="518">
        <v>7269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11883642</v>
      </c>
      <c r="BO15" s="431"/>
      <c r="BP15" s="431"/>
      <c r="BQ15" s="431"/>
      <c r="BR15" s="431"/>
      <c r="BS15" s="431"/>
      <c r="BT15" s="431"/>
      <c r="BU15" s="432"/>
      <c r="BV15" s="430">
        <v>11773250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19.2</v>
      </c>
      <c r="AD16" s="555"/>
      <c r="AE16" s="555"/>
      <c r="AF16" s="555"/>
      <c r="AG16" s="556"/>
      <c r="AH16" s="554">
        <v>17.8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14414015</v>
      </c>
      <c r="BO16" s="468"/>
      <c r="BP16" s="468"/>
      <c r="BQ16" s="468"/>
      <c r="BR16" s="468"/>
      <c r="BS16" s="468"/>
      <c r="BT16" s="468"/>
      <c r="BU16" s="469"/>
      <c r="BV16" s="467">
        <v>14322263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34528</v>
      </c>
      <c r="AD17" s="519"/>
      <c r="AE17" s="519"/>
      <c r="AF17" s="519"/>
      <c r="AG17" s="561"/>
      <c r="AH17" s="518">
        <v>33543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15164256</v>
      </c>
      <c r="BO17" s="468"/>
      <c r="BP17" s="468"/>
      <c r="BQ17" s="468"/>
      <c r="BR17" s="468"/>
      <c r="BS17" s="468"/>
      <c r="BT17" s="468"/>
      <c r="BU17" s="469"/>
      <c r="BV17" s="467">
        <v>14997310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26.89</v>
      </c>
      <c r="M18" s="583"/>
      <c r="N18" s="583"/>
      <c r="O18" s="583"/>
      <c r="P18" s="583"/>
      <c r="Q18" s="583"/>
      <c r="R18" s="584"/>
      <c r="S18" s="584"/>
      <c r="T18" s="584"/>
      <c r="U18" s="584"/>
      <c r="V18" s="585"/>
      <c r="W18" s="485"/>
      <c r="X18" s="486"/>
      <c r="Y18" s="486"/>
      <c r="Z18" s="486"/>
      <c r="AA18" s="486"/>
      <c r="AB18" s="477"/>
      <c r="AC18" s="586">
        <v>80.400000000000006</v>
      </c>
      <c r="AD18" s="587"/>
      <c r="AE18" s="587"/>
      <c r="AF18" s="587"/>
      <c r="AG18" s="588"/>
      <c r="AH18" s="586">
        <v>81.900000000000006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17281697</v>
      </c>
      <c r="BO18" s="468"/>
      <c r="BP18" s="468"/>
      <c r="BQ18" s="468"/>
      <c r="BR18" s="468"/>
      <c r="BS18" s="468"/>
      <c r="BT18" s="468"/>
      <c r="BU18" s="469"/>
      <c r="BV18" s="467">
        <v>16778829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3701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22614959</v>
      </c>
      <c r="BO19" s="468"/>
      <c r="BP19" s="468"/>
      <c r="BQ19" s="468"/>
      <c r="BR19" s="468"/>
      <c r="BS19" s="468"/>
      <c r="BT19" s="468"/>
      <c r="BU19" s="469"/>
      <c r="BV19" s="467">
        <v>22835001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39885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21911772</v>
      </c>
      <c r="BO23" s="468"/>
      <c r="BP23" s="468"/>
      <c r="BQ23" s="468"/>
      <c r="BR23" s="468"/>
      <c r="BS23" s="468"/>
      <c r="BT23" s="468"/>
      <c r="BU23" s="469"/>
      <c r="BV23" s="467">
        <v>22436125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9260</v>
      </c>
      <c r="R24" s="519"/>
      <c r="S24" s="519"/>
      <c r="T24" s="519"/>
      <c r="U24" s="519"/>
      <c r="V24" s="561"/>
      <c r="W24" s="620"/>
      <c r="X24" s="608"/>
      <c r="Y24" s="609"/>
      <c r="Z24" s="517" t="s">
        <v>169</v>
      </c>
      <c r="AA24" s="497"/>
      <c r="AB24" s="497"/>
      <c r="AC24" s="497"/>
      <c r="AD24" s="497"/>
      <c r="AE24" s="497"/>
      <c r="AF24" s="497"/>
      <c r="AG24" s="498"/>
      <c r="AH24" s="518">
        <v>410</v>
      </c>
      <c r="AI24" s="519"/>
      <c r="AJ24" s="519"/>
      <c r="AK24" s="519"/>
      <c r="AL24" s="561"/>
      <c r="AM24" s="518">
        <v>1261160</v>
      </c>
      <c r="AN24" s="519"/>
      <c r="AO24" s="519"/>
      <c r="AP24" s="519"/>
      <c r="AQ24" s="519"/>
      <c r="AR24" s="561"/>
      <c r="AS24" s="518">
        <v>3076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7028807</v>
      </c>
      <c r="BO24" s="468"/>
      <c r="BP24" s="468"/>
      <c r="BQ24" s="468"/>
      <c r="BR24" s="468"/>
      <c r="BS24" s="468"/>
      <c r="BT24" s="468"/>
      <c r="BU24" s="469"/>
      <c r="BV24" s="467">
        <v>7145826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7630</v>
      </c>
      <c r="R25" s="519"/>
      <c r="S25" s="519"/>
      <c r="T25" s="519"/>
      <c r="U25" s="519"/>
      <c r="V25" s="561"/>
      <c r="W25" s="620"/>
      <c r="X25" s="608"/>
      <c r="Y25" s="609"/>
      <c r="Z25" s="517" t="s">
        <v>172</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10512064</v>
      </c>
      <c r="BO25" s="431"/>
      <c r="BP25" s="431"/>
      <c r="BQ25" s="431"/>
      <c r="BR25" s="431"/>
      <c r="BS25" s="431"/>
      <c r="BT25" s="431"/>
      <c r="BU25" s="432"/>
      <c r="BV25" s="430">
        <v>11455140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6910</v>
      </c>
      <c r="R26" s="519"/>
      <c r="S26" s="519"/>
      <c r="T26" s="519"/>
      <c r="U26" s="519"/>
      <c r="V26" s="561"/>
      <c r="W26" s="620"/>
      <c r="X26" s="608"/>
      <c r="Y26" s="609"/>
      <c r="Z26" s="517" t="s">
        <v>175</v>
      </c>
      <c r="AA26" s="630"/>
      <c r="AB26" s="630"/>
      <c r="AC26" s="630"/>
      <c r="AD26" s="630"/>
      <c r="AE26" s="630"/>
      <c r="AF26" s="630"/>
      <c r="AG26" s="631"/>
      <c r="AH26" s="518">
        <v>6</v>
      </c>
      <c r="AI26" s="519"/>
      <c r="AJ26" s="519"/>
      <c r="AK26" s="519"/>
      <c r="AL26" s="561"/>
      <c r="AM26" s="518">
        <v>22428</v>
      </c>
      <c r="AN26" s="519"/>
      <c r="AO26" s="519"/>
      <c r="AP26" s="519"/>
      <c r="AQ26" s="519"/>
      <c r="AR26" s="561"/>
      <c r="AS26" s="518">
        <v>3738</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5680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5070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186</v>
      </c>
      <c r="AN28" s="519"/>
      <c r="AO28" s="519"/>
      <c r="AP28" s="519"/>
      <c r="AQ28" s="519"/>
      <c r="AR28" s="561"/>
      <c r="AS28" s="518" t="s">
        <v>186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4104786</v>
      </c>
      <c r="BO28" s="431"/>
      <c r="BP28" s="431"/>
      <c r="BQ28" s="431"/>
      <c r="BR28" s="431"/>
      <c r="BS28" s="431"/>
      <c r="BT28" s="431"/>
      <c r="BU28" s="432"/>
      <c r="BV28" s="430">
        <v>4806693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18</v>
      </c>
      <c r="M29" s="519"/>
      <c r="N29" s="519"/>
      <c r="O29" s="519"/>
      <c r="P29" s="561"/>
      <c r="Q29" s="518">
        <v>4620</v>
      </c>
      <c r="R29" s="519"/>
      <c r="S29" s="519"/>
      <c r="T29" s="519"/>
      <c r="U29" s="519"/>
      <c r="V29" s="561"/>
      <c r="W29" s="621"/>
      <c r="X29" s="622"/>
      <c r="Y29" s="623"/>
      <c r="Z29" s="517" t="s">
        <v>189</v>
      </c>
      <c r="AA29" s="497"/>
      <c r="AB29" s="497"/>
      <c r="AC29" s="497"/>
      <c r="AD29" s="497"/>
      <c r="AE29" s="497"/>
      <c r="AF29" s="497"/>
      <c r="AG29" s="498"/>
      <c r="AH29" s="518">
        <v>412</v>
      </c>
      <c r="AI29" s="519"/>
      <c r="AJ29" s="519"/>
      <c r="AK29" s="519"/>
      <c r="AL29" s="561"/>
      <c r="AM29" s="518">
        <v>1269696</v>
      </c>
      <c r="AN29" s="519"/>
      <c r="AO29" s="519"/>
      <c r="AP29" s="519"/>
      <c r="AQ29" s="519"/>
      <c r="AR29" s="561"/>
      <c r="AS29" s="518">
        <v>3082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t="s">
        <v>136</v>
      </c>
      <c r="BO29" s="468"/>
      <c r="BP29" s="468"/>
      <c r="BQ29" s="468"/>
      <c r="BR29" s="468"/>
      <c r="BS29" s="468"/>
      <c r="BT29" s="468"/>
      <c r="BU29" s="469"/>
      <c r="BV29" s="467">
        <v>529547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101.3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9267824</v>
      </c>
      <c r="BO30" s="644"/>
      <c r="BP30" s="644"/>
      <c r="BQ30" s="644"/>
      <c r="BR30" s="644"/>
      <c r="BS30" s="644"/>
      <c r="BT30" s="644"/>
      <c r="BU30" s="645"/>
      <c r="BV30" s="643">
        <v>9543584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大野城まどかぴあ</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大野城市体育協会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おおのじょう緑のトラスト協会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筑紫自治振興組合（一般会計）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大野城市土地開発公社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筑紫自治振興組合（筑紫公平委員会特別会計）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春日・大野城・那珂川消防組合（一般会計）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大野城太宰府環境施設組合（一般会計）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春日大野城衛生施設組合（一般会計）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pPEipqXrY1Js9bq3GziBOex1Lvf0hbN4x/z5y9M8T0KH07OwQb+PNT0M2KOETEZOSOcAzUSwR/UxZM+n1TgtVw==" saltValue="H8hrksWL5zIDD9XekLSQ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8" t="s">
        <v>565</v>
      </c>
      <c r="D34" s="1248"/>
      <c r="E34" s="1249"/>
      <c r="F34" s="32">
        <v>13.37</v>
      </c>
      <c r="G34" s="33">
        <v>13.03</v>
      </c>
      <c r="H34" s="33">
        <v>12.29</v>
      </c>
      <c r="I34" s="33">
        <v>12.42</v>
      </c>
      <c r="J34" s="34">
        <v>11.09</v>
      </c>
      <c r="K34" s="22"/>
      <c r="L34" s="22"/>
      <c r="M34" s="22"/>
      <c r="N34" s="22"/>
      <c r="O34" s="22"/>
      <c r="P34" s="22"/>
    </row>
    <row r="35" spans="1:16" ht="39" customHeight="1">
      <c r="A35" s="22"/>
      <c r="B35" s="35"/>
      <c r="C35" s="1242" t="s">
        <v>566</v>
      </c>
      <c r="D35" s="1243"/>
      <c r="E35" s="1244"/>
      <c r="F35" s="36">
        <v>4.29</v>
      </c>
      <c r="G35" s="37">
        <v>5.31</v>
      </c>
      <c r="H35" s="37">
        <v>4.5999999999999996</v>
      </c>
      <c r="I35" s="37">
        <v>5.12</v>
      </c>
      <c r="J35" s="38">
        <v>5.98</v>
      </c>
      <c r="K35" s="22"/>
      <c r="L35" s="22"/>
      <c r="M35" s="22"/>
      <c r="N35" s="22"/>
      <c r="O35" s="22"/>
      <c r="P35" s="22"/>
    </row>
    <row r="36" spans="1:16" ht="39" customHeight="1">
      <c r="A36" s="22"/>
      <c r="B36" s="35"/>
      <c r="C36" s="1242" t="s">
        <v>567</v>
      </c>
      <c r="D36" s="1243"/>
      <c r="E36" s="1244"/>
      <c r="F36" s="36">
        <v>3.89</v>
      </c>
      <c r="G36" s="37">
        <v>3.57</v>
      </c>
      <c r="H36" s="37">
        <v>4.0199999999999996</v>
      </c>
      <c r="I36" s="37">
        <v>3.6</v>
      </c>
      <c r="J36" s="38">
        <v>3.15</v>
      </c>
      <c r="K36" s="22"/>
      <c r="L36" s="22"/>
      <c r="M36" s="22"/>
      <c r="N36" s="22"/>
      <c r="O36" s="22"/>
      <c r="P36" s="22"/>
    </row>
    <row r="37" spans="1:16" ht="39" customHeight="1">
      <c r="A37" s="22"/>
      <c r="B37" s="35"/>
      <c r="C37" s="1242" t="s">
        <v>568</v>
      </c>
      <c r="D37" s="1243"/>
      <c r="E37" s="1244"/>
      <c r="F37" s="36">
        <v>0.68</v>
      </c>
      <c r="G37" s="37">
        <v>1.25</v>
      </c>
      <c r="H37" s="37">
        <v>1.0900000000000001</v>
      </c>
      <c r="I37" s="37">
        <v>0.93</v>
      </c>
      <c r="J37" s="38">
        <v>0.68</v>
      </c>
      <c r="K37" s="22"/>
      <c r="L37" s="22"/>
      <c r="M37" s="22"/>
      <c r="N37" s="22"/>
      <c r="O37" s="22"/>
      <c r="P37" s="22"/>
    </row>
    <row r="38" spans="1:16" ht="39" customHeight="1">
      <c r="A38" s="22"/>
      <c r="B38" s="35"/>
      <c r="C38" s="1242" t="s">
        <v>569</v>
      </c>
      <c r="D38" s="1243"/>
      <c r="E38" s="1244"/>
      <c r="F38" s="36" t="s">
        <v>570</v>
      </c>
      <c r="G38" s="37">
        <v>0</v>
      </c>
      <c r="H38" s="37">
        <v>0.03</v>
      </c>
      <c r="I38" s="37">
        <v>0.1</v>
      </c>
      <c r="J38" s="38">
        <v>0.12</v>
      </c>
      <c r="K38" s="22"/>
      <c r="L38" s="22"/>
      <c r="M38" s="22"/>
      <c r="N38" s="22"/>
      <c r="O38" s="22"/>
      <c r="P38" s="22"/>
    </row>
    <row r="39" spans="1:16" ht="39" customHeight="1">
      <c r="A39" s="22"/>
      <c r="B39" s="35"/>
      <c r="C39" s="1242" t="s">
        <v>571</v>
      </c>
      <c r="D39" s="1243"/>
      <c r="E39" s="1244"/>
      <c r="F39" s="36">
        <v>0.11</v>
      </c>
      <c r="G39" s="37">
        <v>0.11</v>
      </c>
      <c r="H39" s="37">
        <v>0.1</v>
      </c>
      <c r="I39" s="37">
        <v>0.09</v>
      </c>
      <c r="J39" s="38">
        <v>0.11</v>
      </c>
      <c r="K39" s="22"/>
      <c r="L39" s="22"/>
      <c r="M39" s="22"/>
      <c r="N39" s="22"/>
      <c r="O39" s="22"/>
      <c r="P39" s="22"/>
    </row>
    <row r="40" spans="1:16" ht="39" customHeight="1">
      <c r="A40" s="22"/>
      <c r="B40" s="35"/>
      <c r="C40" s="1242" t="s">
        <v>572</v>
      </c>
      <c r="D40" s="1243"/>
      <c r="E40" s="1244"/>
      <c r="F40" s="36">
        <v>0.48</v>
      </c>
      <c r="G40" s="37">
        <v>0.62</v>
      </c>
      <c r="H40" s="37">
        <v>0.05</v>
      </c>
      <c r="I40" s="37">
        <v>0.18</v>
      </c>
      <c r="J40" s="38">
        <v>7.0000000000000007E-2</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c r="A43" s="22"/>
      <c r="B43" s="40"/>
      <c r="C43" s="1245" t="s">
        <v>574</v>
      </c>
      <c r="D43" s="1246"/>
      <c r="E43" s="1247"/>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VIQiLqT+3zabqPkSHB+3ylCf3XaG6HEFWcPlB6exABHBJ5JvBndOKIUKf8VevM28Qj0cb/NeNpGoQz4GCPHQ==" saltValue="sCsIbsAv+AbWeTvFnv5M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0" t="s">
        <v>11</v>
      </c>
      <c r="C45" s="1251"/>
      <c r="D45" s="58"/>
      <c r="E45" s="1256" t="s">
        <v>12</v>
      </c>
      <c r="F45" s="1256"/>
      <c r="G45" s="1256"/>
      <c r="H45" s="1256"/>
      <c r="I45" s="1256"/>
      <c r="J45" s="1257"/>
      <c r="K45" s="59">
        <v>3113</v>
      </c>
      <c r="L45" s="60">
        <v>3115</v>
      </c>
      <c r="M45" s="60">
        <v>2801</v>
      </c>
      <c r="N45" s="60">
        <v>2904</v>
      </c>
      <c r="O45" s="61">
        <v>2915</v>
      </c>
      <c r="P45" s="48"/>
      <c r="Q45" s="48"/>
      <c r="R45" s="48"/>
      <c r="S45" s="48"/>
      <c r="T45" s="48"/>
      <c r="U45" s="48"/>
    </row>
    <row r="46" spans="1:21" ht="30.75" customHeight="1">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c r="A48" s="48"/>
      <c r="B48" s="1252"/>
      <c r="C48" s="1253"/>
      <c r="D48" s="62"/>
      <c r="E48" s="1258" t="s">
        <v>15</v>
      </c>
      <c r="F48" s="1258"/>
      <c r="G48" s="1258"/>
      <c r="H48" s="1258"/>
      <c r="I48" s="1258"/>
      <c r="J48" s="1259"/>
      <c r="K48" s="63">
        <v>537</v>
      </c>
      <c r="L48" s="64">
        <v>555</v>
      </c>
      <c r="M48" s="64">
        <v>558</v>
      </c>
      <c r="N48" s="64">
        <v>538</v>
      </c>
      <c r="O48" s="65">
        <v>507</v>
      </c>
      <c r="P48" s="48"/>
      <c r="Q48" s="48"/>
      <c r="R48" s="48"/>
      <c r="S48" s="48"/>
      <c r="T48" s="48"/>
      <c r="U48" s="48"/>
    </row>
    <row r="49" spans="1:21" ht="30.75" customHeight="1">
      <c r="A49" s="48"/>
      <c r="B49" s="1252"/>
      <c r="C49" s="1253"/>
      <c r="D49" s="62"/>
      <c r="E49" s="1258" t="s">
        <v>16</v>
      </c>
      <c r="F49" s="1258"/>
      <c r="G49" s="1258"/>
      <c r="H49" s="1258"/>
      <c r="I49" s="1258"/>
      <c r="J49" s="1259"/>
      <c r="K49" s="63">
        <v>32</v>
      </c>
      <c r="L49" s="64">
        <v>61</v>
      </c>
      <c r="M49" s="64">
        <v>20</v>
      </c>
      <c r="N49" s="64">
        <v>2</v>
      </c>
      <c r="O49" s="65">
        <v>2</v>
      </c>
      <c r="P49" s="48"/>
      <c r="Q49" s="48"/>
      <c r="R49" s="48"/>
      <c r="S49" s="48"/>
      <c r="T49" s="48"/>
      <c r="U49" s="48"/>
    </row>
    <row r="50" spans="1:21" ht="30.75" customHeight="1">
      <c r="A50" s="48"/>
      <c r="B50" s="1252"/>
      <c r="C50" s="1253"/>
      <c r="D50" s="62"/>
      <c r="E50" s="1258" t="s">
        <v>17</v>
      </c>
      <c r="F50" s="1258"/>
      <c r="G50" s="1258"/>
      <c r="H50" s="1258"/>
      <c r="I50" s="1258"/>
      <c r="J50" s="1259"/>
      <c r="K50" s="63">
        <v>88</v>
      </c>
      <c r="L50" s="64">
        <v>106</v>
      </c>
      <c r="M50" s="64">
        <v>85</v>
      </c>
      <c r="N50" s="64">
        <v>191</v>
      </c>
      <c r="O50" s="65">
        <v>340</v>
      </c>
      <c r="P50" s="48"/>
      <c r="Q50" s="48"/>
      <c r="R50" s="48"/>
      <c r="S50" s="48"/>
      <c r="T50" s="48"/>
      <c r="U50" s="48"/>
    </row>
    <row r="51" spans="1:21" ht="30.75" customHeight="1">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c r="A52" s="48"/>
      <c r="B52" s="1260" t="s">
        <v>19</v>
      </c>
      <c r="C52" s="1261"/>
      <c r="D52" s="66"/>
      <c r="E52" s="1258" t="s">
        <v>20</v>
      </c>
      <c r="F52" s="1258"/>
      <c r="G52" s="1258"/>
      <c r="H52" s="1258"/>
      <c r="I52" s="1258"/>
      <c r="J52" s="1259"/>
      <c r="K52" s="63">
        <v>3475</v>
      </c>
      <c r="L52" s="64">
        <v>3671</v>
      </c>
      <c r="M52" s="64">
        <v>3448</v>
      </c>
      <c r="N52" s="64">
        <v>3479</v>
      </c>
      <c r="O52" s="65">
        <v>3277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295</v>
      </c>
      <c r="L53" s="69">
        <v>166</v>
      </c>
      <c r="M53" s="69">
        <v>16</v>
      </c>
      <c r="N53" s="69">
        <v>156</v>
      </c>
      <c r="O53" s="70">
        <v>487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6" t="s">
        <v>25</v>
      </c>
      <c r="C57" s="1267"/>
      <c r="D57" s="1270" t="s">
        <v>26</v>
      </c>
      <c r="E57" s="1271"/>
      <c r="F57" s="1271"/>
      <c r="G57" s="1271"/>
      <c r="H57" s="1271"/>
      <c r="I57" s="1271"/>
      <c r="J57" s="1272"/>
      <c r="K57" s="83" t="s">
        <v>614</v>
      </c>
      <c r="L57" s="84" t="s">
        <v>614</v>
      </c>
      <c r="M57" s="84" t="s">
        <v>614</v>
      </c>
      <c r="N57" s="84" t="s">
        <v>614</v>
      </c>
      <c r="O57" s="85" t="s">
        <v>614</v>
      </c>
    </row>
    <row r="58" spans="1:21" ht="31.5" customHeight="1" thickBot="1">
      <c r="B58" s="1268"/>
      <c r="C58" s="1269"/>
      <c r="D58" s="1273" t="s">
        <v>27</v>
      </c>
      <c r="E58" s="1274"/>
      <c r="F58" s="1274"/>
      <c r="G58" s="1274"/>
      <c r="H58" s="1274"/>
      <c r="I58" s="1274"/>
      <c r="J58" s="1275"/>
      <c r="K58" s="86" t="s">
        <v>614</v>
      </c>
      <c r="L58" s="87" t="s">
        <v>614</v>
      </c>
      <c r="M58" s="87" t="s">
        <v>614</v>
      </c>
      <c r="N58" s="87" t="s">
        <v>614</v>
      </c>
      <c r="O58" s="88" t="s">
        <v>614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veBcZ5x38QYmrWHlUpqC9IG4BjWnizoTC4XTDvX5DcTaj86ZDyVx1w40B9mn1/wMc51Q18D0e++34dCMkE5RA==" saltValue="cA3uw9xEFnPaB/iIL20o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6" t="s">
        <v>30</v>
      </c>
      <c r="C41" s="1277"/>
      <c r="D41" s="102"/>
      <c r="E41" s="1282" t="s">
        <v>31</v>
      </c>
      <c r="F41" s="1282"/>
      <c r="G41" s="1282"/>
      <c r="H41" s="1283"/>
      <c r="I41" s="103">
        <v>22273</v>
      </c>
      <c r="J41" s="104">
        <v>21586</v>
      </c>
      <c r="K41" s="104">
        <v>21568</v>
      </c>
      <c r="L41" s="104">
        <v>22436</v>
      </c>
      <c r="M41" s="105">
        <v>21912</v>
      </c>
    </row>
    <row r="42" spans="2:13" ht="27.75" customHeight="1">
      <c r="B42" s="1278"/>
      <c r="C42" s="1279"/>
      <c r="D42" s="106"/>
      <c r="E42" s="1284" t="s">
        <v>32</v>
      </c>
      <c r="F42" s="1284"/>
      <c r="G42" s="1284"/>
      <c r="H42" s="1285"/>
      <c r="I42" s="107">
        <v>810</v>
      </c>
      <c r="J42" s="108">
        <v>403</v>
      </c>
      <c r="K42" s="108">
        <v>382</v>
      </c>
      <c r="L42" s="108">
        <v>376</v>
      </c>
      <c r="M42" s="109">
        <v>573</v>
      </c>
    </row>
    <row r="43" spans="2:13" ht="27.75" customHeight="1">
      <c r="B43" s="1278"/>
      <c r="C43" s="1279"/>
      <c r="D43" s="106"/>
      <c r="E43" s="1284" t="s">
        <v>33</v>
      </c>
      <c r="F43" s="1284"/>
      <c r="G43" s="1284"/>
      <c r="H43" s="1285"/>
      <c r="I43" s="107">
        <v>4352</v>
      </c>
      <c r="J43" s="108">
        <v>4223</v>
      </c>
      <c r="K43" s="108">
        <v>3918</v>
      </c>
      <c r="L43" s="108">
        <v>3690</v>
      </c>
      <c r="M43" s="109">
        <v>3608</v>
      </c>
    </row>
    <row r="44" spans="2:13" ht="27.75" customHeight="1">
      <c r="B44" s="1278"/>
      <c r="C44" s="1279"/>
      <c r="D44" s="106"/>
      <c r="E44" s="1284" t="s">
        <v>34</v>
      </c>
      <c r="F44" s="1284"/>
      <c r="G44" s="1284"/>
      <c r="H44" s="1285"/>
      <c r="I44" s="107">
        <v>3548</v>
      </c>
      <c r="J44" s="108">
        <v>3563</v>
      </c>
      <c r="K44" s="108">
        <v>3724</v>
      </c>
      <c r="L44" s="108">
        <v>3744</v>
      </c>
      <c r="M44" s="109">
        <v>3481</v>
      </c>
    </row>
    <row r="45" spans="2:13" ht="27.75" customHeight="1">
      <c r="B45" s="1278"/>
      <c r="C45" s="1279"/>
      <c r="D45" s="106"/>
      <c r="E45" s="1284" t="s">
        <v>35</v>
      </c>
      <c r="F45" s="1284"/>
      <c r="G45" s="1284"/>
      <c r="H45" s="1285"/>
      <c r="I45" s="107">
        <v>1725</v>
      </c>
      <c r="J45" s="108">
        <v>1692</v>
      </c>
      <c r="K45" s="108">
        <v>1539</v>
      </c>
      <c r="L45" s="108">
        <v>1111</v>
      </c>
      <c r="M45" s="109">
        <v>816</v>
      </c>
    </row>
    <row r="46" spans="2:13" ht="27.75" customHeight="1">
      <c r="B46" s="1278"/>
      <c r="C46" s="1279"/>
      <c r="D46" s="110"/>
      <c r="E46" s="1284" t="s">
        <v>36</v>
      </c>
      <c r="F46" s="1284"/>
      <c r="G46" s="1284"/>
      <c r="H46" s="1285"/>
      <c r="I46" s="107" t="s">
        <v>516</v>
      </c>
      <c r="J46" s="108" t="s">
        <v>516</v>
      </c>
      <c r="K46" s="108" t="s">
        <v>516</v>
      </c>
      <c r="L46" s="108" t="s">
        <v>516</v>
      </c>
      <c r="M46" s="109" t="s">
        <v>516</v>
      </c>
    </row>
    <row r="47" spans="2:13" ht="27.75" customHeight="1">
      <c r="B47" s="1278"/>
      <c r="C47" s="1279"/>
      <c r="D47" s="111"/>
      <c r="E47" s="1286" t="s">
        <v>37</v>
      </c>
      <c r="F47" s="1287"/>
      <c r="G47" s="1287"/>
      <c r="H47" s="1288"/>
      <c r="I47" s="107" t="s">
        <v>516</v>
      </c>
      <c r="J47" s="108" t="s">
        <v>516</v>
      </c>
      <c r="K47" s="108" t="s">
        <v>516</v>
      </c>
      <c r="L47" s="108" t="s">
        <v>516</v>
      </c>
      <c r="M47" s="109" t="s">
        <v>516</v>
      </c>
    </row>
    <row r="48" spans="2:13" ht="27.75" customHeight="1">
      <c r="B48" s="1278"/>
      <c r="C48" s="1279"/>
      <c r="D48" s="106"/>
      <c r="E48" s="1284" t="s">
        <v>38</v>
      </c>
      <c r="F48" s="1284"/>
      <c r="G48" s="1284"/>
      <c r="H48" s="1285"/>
      <c r="I48" s="107" t="s">
        <v>516</v>
      </c>
      <c r="J48" s="108" t="s">
        <v>516</v>
      </c>
      <c r="K48" s="108" t="s">
        <v>516</v>
      </c>
      <c r="L48" s="108" t="s">
        <v>516</v>
      </c>
      <c r="M48" s="109" t="s">
        <v>516</v>
      </c>
    </row>
    <row r="49" spans="2:13" ht="27.75" customHeight="1">
      <c r="B49" s="1280"/>
      <c r="C49" s="1281"/>
      <c r="D49" s="106"/>
      <c r="E49" s="1284" t="s">
        <v>39</v>
      </c>
      <c r="F49" s="1284"/>
      <c r="G49" s="1284"/>
      <c r="H49" s="1285"/>
      <c r="I49" s="107" t="s">
        <v>516</v>
      </c>
      <c r="J49" s="108" t="s">
        <v>516</v>
      </c>
      <c r="K49" s="108" t="s">
        <v>516</v>
      </c>
      <c r="L49" s="108" t="s">
        <v>516</v>
      </c>
      <c r="M49" s="109" t="s">
        <v>516</v>
      </c>
    </row>
    <row r="50" spans="2:13" ht="27.75" customHeight="1">
      <c r="B50" s="1289" t="s">
        <v>40</v>
      </c>
      <c r="C50" s="1290"/>
      <c r="D50" s="112"/>
      <c r="E50" s="1284" t="s">
        <v>41</v>
      </c>
      <c r="F50" s="1284"/>
      <c r="G50" s="1284"/>
      <c r="H50" s="1285"/>
      <c r="I50" s="107">
        <v>15794</v>
      </c>
      <c r="J50" s="108">
        <v>15751</v>
      </c>
      <c r="K50" s="108">
        <v>15563</v>
      </c>
      <c r="L50" s="108">
        <v>14892</v>
      </c>
      <c r="M50" s="109">
        <v>13385</v>
      </c>
    </row>
    <row r="51" spans="2:13" ht="27.75" customHeight="1">
      <c r="B51" s="1278"/>
      <c r="C51" s="1279"/>
      <c r="D51" s="106"/>
      <c r="E51" s="1284" t="s">
        <v>42</v>
      </c>
      <c r="F51" s="1284"/>
      <c r="G51" s="1284"/>
      <c r="H51" s="1285"/>
      <c r="I51" s="107">
        <v>6489</v>
      </c>
      <c r="J51" s="108">
        <v>6561</v>
      </c>
      <c r="K51" s="108">
        <v>6383</v>
      </c>
      <c r="L51" s="108">
        <v>6439</v>
      </c>
      <c r="M51" s="109">
        <v>6438</v>
      </c>
    </row>
    <row r="52" spans="2:13" ht="27.75" customHeight="1">
      <c r="B52" s="1280"/>
      <c r="C52" s="1281"/>
      <c r="D52" s="106"/>
      <c r="E52" s="1284" t="s">
        <v>43</v>
      </c>
      <c r="F52" s="1284"/>
      <c r="G52" s="1284"/>
      <c r="H52" s="1285"/>
      <c r="I52" s="107">
        <v>31164</v>
      </c>
      <c r="J52" s="108">
        <v>31105</v>
      </c>
      <c r="K52" s="108">
        <v>30697</v>
      </c>
      <c r="L52" s="108">
        <v>30474</v>
      </c>
      <c r="M52" s="109">
        <v>30107</v>
      </c>
    </row>
    <row r="53" spans="2:13" ht="27.75" customHeight="1" thickBot="1">
      <c r="B53" s="1291" t="s">
        <v>44</v>
      </c>
      <c r="C53" s="1292"/>
      <c r="D53" s="113"/>
      <c r="E53" s="1293" t="s">
        <v>45</v>
      </c>
      <c r="F53" s="1293"/>
      <c r="G53" s="1293"/>
      <c r="H53" s="1294"/>
      <c r="I53" s="114">
        <v>-20739</v>
      </c>
      <c r="J53" s="115">
        <v>-21950</v>
      </c>
      <c r="K53" s="115">
        <v>-21512</v>
      </c>
      <c r="L53" s="115">
        <v>-20448</v>
      </c>
      <c r="M53" s="116">
        <v>-19541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TYAEEGgn5RstNLgbZc7dRbwmPA5l1KDEc8AjOJ9ebG7FDJ9tGkrwzhYfFJSeBL3xm++3PP19iL7P56fuGH3Rg==" saltValue="3d9/RaAfqknAIvGmbfER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3" t="s">
        <v>48</v>
      </c>
      <c r="D55" s="1303"/>
      <c r="E55" s="1304"/>
      <c r="F55" s="128">
        <v>5172</v>
      </c>
      <c r="G55" s="128">
        <v>4807</v>
      </c>
      <c r="H55" s="129">
        <v>4105</v>
      </c>
    </row>
    <row r="56" spans="2:8" ht="52.5" customHeight="1">
      <c r="B56" s="130"/>
      <c r="C56" s="1305" t="s">
        <v>49</v>
      </c>
      <c r="D56" s="1305"/>
      <c r="E56" s="1306"/>
      <c r="F56" s="131">
        <v>1508</v>
      </c>
      <c r="G56" s="131">
        <v>530</v>
      </c>
      <c r="H56" s="132" t="s">
        <v>516</v>
      </c>
    </row>
    <row r="57" spans="2:8" ht="53.25" customHeight="1">
      <c r="B57" s="130"/>
      <c r="C57" s="1307" t="s">
        <v>50</v>
      </c>
      <c r="D57" s="1307"/>
      <c r="E57" s="1308"/>
      <c r="F57" s="133">
        <v>8871</v>
      </c>
      <c r="G57" s="133">
        <v>9544</v>
      </c>
      <c r="H57" s="134">
        <v>9268</v>
      </c>
    </row>
    <row r="58" spans="2:8" ht="45.75" customHeight="1">
      <c r="B58" s="135"/>
      <c r="C58" s="1295" t="s">
        <v>607</v>
      </c>
      <c r="D58" s="1296"/>
      <c r="E58" s="1297"/>
      <c r="F58" s="136">
        <v>6214</v>
      </c>
      <c r="G58" s="136">
        <v>6464</v>
      </c>
      <c r="H58" s="137">
        <v>5839</v>
      </c>
    </row>
    <row r="59" spans="2:8" ht="45.75" customHeight="1">
      <c r="B59" s="135"/>
      <c r="C59" s="1295" t="s">
        <v>608</v>
      </c>
      <c r="D59" s="1296"/>
      <c r="E59" s="1297"/>
      <c r="F59" s="136">
        <v>1424</v>
      </c>
      <c r="G59" s="136">
        <v>1816</v>
      </c>
      <c r="H59" s="137">
        <v>1953</v>
      </c>
    </row>
    <row r="60" spans="2:8" ht="45.75" customHeight="1">
      <c r="B60" s="135"/>
      <c r="C60" s="1295" t="s">
        <v>609</v>
      </c>
      <c r="D60" s="1296"/>
      <c r="E60" s="1297"/>
      <c r="F60" s="136">
        <v>567</v>
      </c>
      <c r="G60" s="136">
        <v>568</v>
      </c>
      <c r="H60" s="137">
        <v>568</v>
      </c>
    </row>
    <row r="61" spans="2:8" ht="45.75" customHeight="1">
      <c r="B61" s="135"/>
      <c r="C61" s="1295" t="s">
        <v>611</v>
      </c>
      <c r="D61" s="1296"/>
      <c r="E61" s="1297"/>
      <c r="F61" s="136">
        <v>26</v>
      </c>
      <c r="G61" s="136">
        <v>102</v>
      </c>
      <c r="H61" s="137">
        <v>299</v>
      </c>
    </row>
    <row r="62" spans="2:8" ht="45.75" customHeight="1" thickBot="1">
      <c r="B62" s="138"/>
      <c r="C62" s="1298" t="s">
        <v>610</v>
      </c>
      <c r="D62" s="1299"/>
      <c r="E62" s="1300"/>
      <c r="F62" s="139">
        <v>300</v>
      </c>
      <c r="G62" s="139">
        <v>282</v>
      </c>
      <c r="H62" s="140">
        <v>297</v>
      </c>
    </row>
    <row r="63" spans="2:8" ht="52.5" customHeight="1" thickBot="1">
      <c r="B63" s="141"/>
      <c r="C63" s="1301" t="s">
        <v>51</v>
      </c>
      <c r="D63" s="1301"/>
      <c r="E63" s="1302"/>
      <c r="F63" s="142">
        <v>15551</v>
      </c>
      <c r="G63" s="142">
        <v>14880</v>
      </c>
      <c r="H63" s="143">
        <v>13373</v>
      </c>
    </row>
    <row r="64" spans="2:8" ht="15" customHeight="1"/>
  </sheetData>
  <sheetProtection algorithmName="SHA-512" hashValue="jgtypmum0JIFC61nnBu9aX/aZ0oqR2j+5KaBJyd9SyDpeFvrpctbL/zwuV0oqTvpWd6xVTNIiG9ypxBL3+wPcg==" saltValue="ZJaJQYCFM9winFLnb38O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619</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620</v>
      </c>
      <c r="AO51" s="1314"/>
      <c r="AP51" s="1314"/>
      <c r="AQ51" s="1314"/>
      <c r="AR51" s="1314"/>
      <c r="AS51" s="1314"/>
      <c r="AT51" s="1314"/>
      <c r="AU51" s="1314"/>
      <c r="AV51" s="1314"/>
      <c r="AW51" s="1314"/>
      <c r="AX51" s="1314"/>
      <c r="AY51" s="1314"/>
      <c r="AZ51" s="1314"/>
      <c r="BA51" s="1314"/>
      <c r="BB51" s="1314" t="s">
        <v>621</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49.9</v>
      </c>
      <c r="BY53" s="1311"/>
      <c r="BZ53" s="1311"/>
      <c r="CA53" s="1311"/>
      <c r="CB53" s="1311"/>
      <c r="CC53" s="1311"/>
      <c r="CD53" s="1311"/>
      <c r="CE53" s="1311"/>
      <c r="CF53" s="1311">
        <v>49.1</v>
      </c>
      <c r="CG53" s="1311"/>
      <c r="CH53" s="1311"/>
      <c r="CI53" s="1311"/>
      <c r="CJ53" s="1311"/>
      <c r="CK53" s="1311"/>
      <c r="CL53" s="1311"/>
      <c r="CM53" s="1311"/>
      <c r="CN53" s="1311">
        <v>49.9</v>
      </c>
      <c r="CO53" s="1311"/>
      <c r="CP53" s="1311"/>
      <c r="CQ53" s="1311"/>
      <c r="CR53" s="1311"/>
      <c r="CS53" s="1311"/>
      <c r="CT53" s="1311"/>
      <c r="CU53" s="1311"/>
      <c r="CV53" s="1311">
        <v>50.3</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623</v>
      </c>
      <c r="AO55" s="1315"/>
      <c r="AP55" s="1315"/>
      <c r="AQ55" s="1315"/>
      <c r="AR55" s="1315"/>
      <c r="AS55" s="1315"/>
      <c r="AT55" s="1315"/>
      <c r="AU55" s="1315"/>
      <c r="AV55" s="1315"/>
      <c r="AW55" s="1315"/>
      <c r="AX55" s="1315"/>
      <c r="AY55" s="1315"/>
      <c r="AZ55" s="1315"/>
      <c r="BA55" s="1315"/>
      <c r="BB55" s="1314" t="s">
        <v>621</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622</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624</v>
      </c>
    </row>
    <row r="64" spans="1:109">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619</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c r="B73" s="395"/>
      <c r="G73" s="1326"/>
      <c r="H73" s="1326"/>
      <c r="I73" s="1326"/>
      <c r="J73" s="1326"/>
      <c r="K73" s="1310"/>
      <c r="L73" s="1310"/>
      <c r="M73" s="1310"/>
      <c r="N73" s="1310"/>
      <c r="AM73" s="404"/>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4.0999999999999996</v>
      </c>
      <c r="BQ75" s="1311"/>
      <c r="BR75" s="1311"/>
      <c r="BS75" s="1311"/>
      <c r="BT75" s="1311"/>
      <c r="BU75" s="1311"/>
      <c r="BV75" s="1311"/>
      <c r="BW75" s="1311"/>
      <c r="BX75" s="1311">
        <v>2.1</v>
      </c>
      <c r="BY75" s="1311"/>
      <c r="BZ75" s="1311"/>
      <c r="CA75" s="1311"/>
      <c r="CB75" s="1311"/>
      <c r="CC75" s="1311"/>
      <c r="CD75" s="1311"/>
      <c r="CE75" s="1311"/>
      <c r="CF75" s="1311">
        <v>1</v>
      </c>
      <c r="CG75" s="1311"/>
      <c r="CH75" s="1311"/>
      <c r="CI75" s="1311"/>
      <c r="CJ75" s="1311"/>
      <c r="CK75" s="1311"/>
      <c r="CL75" s="1311"/>
      <c r="CM75" s="1311"/>
      <c r="CN75" s="1311">
        <v>0.7</v>
      </c>
      <c r="CO75" s="1311"/>
      <c r="CP75" s="1311"/>
      <c r="CQ75" s="1311"/>
      <c r="CR75" s="1311"/>
      <c r="CS75" s="1311"/>
      <c r="CT75" s="1311"/>
      <c r="CU75" s="1311"/>
      <c r="CV75" s="1311">
        <v>1.3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623</v>
      </c>
      <c r="AO77" s="1315"/>
      <c r="AP77" s="1315"/>
      <c r="AQ77" s="1315"/>
      <c r="AR77" s="1315"/>
      <c r="AS77" s="1315"/>
      <c r="AT77" s="1315"/>
      <c r="AU77" s="1315"/>
      <c r="AV77" s="1315"/>
      <c r="AW77" s="1315"/>
      <c r="AX77" s="1315"/>
      <c r="AY77" s="1315"/>
      <c r="AZ77" s="1315"/>
      <c r="BA77" s="1315"/>
      <c r="BB77" s="1314" t="s">
        <v>621</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625</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LUX/d1PcP8+PrvomNYVXjufhCt5ZVXWiQvSzADXpWPn5XGgV+iK2Uz+KeoppDS6cqFzMS8W9FICcecELJsN1Fw==" saltValue="lqoX+69E1suLfIzWyDjb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504</v>
      </c>
    </row>
  </sheetData>
  <sheetProtection algorithmName="SHA-512" hashValue="fz0Be6tlBYxt/WvaOoYDBVp/zfelDc9rdy/ahi6145lywYJ4J8/R3mFG6LEPlTmGIBtsumZEo3AyigT30+2oaA==" saltValue="6XiRHTjQH/g83JXLjlpHQ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504</v>
      </c>
    </row>
  </sheetData>
  <sheetProtection algorithmName="SHA-512" hashValue="SYx7hViBo2YOOfGi7HorvQ24onm2mJsqAd5rAnbj9KRj81Ny1mnPKzLEE416BnvNlJplUzZt/TdVz+TlNafCVg==" saltValue="SU0otd7ych+NWNK5mHdiS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34280</v>
      </c>
      <c r="E3" s="162"/>
      <c r="F3" s="163">
        <v>47278</v>
      </c>
      <c r="G3" s="164"/>
      <c r="H3" s="165"/>
    </row>
    <row r="4" spans="1:8">
      <c r="A4" s="166"/>
      <c r="B4" s="167"/>
      <c r="C4" s="168"/>
      <c r="D4" s="169">
        <v>11852</v>
      </c>
      <c r="E4" s="170"/>
      <c r="F4" s="171">
        <v>24096</v>
      </c>
      <c r="G4" s="172"/>
      <c r="H4" s="173"/>
    </row>
    <row r="5" spans="1:8">
      <c r="A5" s="154" t="s">
        <v>550</v>
      </c>
      <c r="B5" s="159"/>
      <c r="C5" s="160"/>
      <c r="D5" s="161">
        <v>42281</v>
      </c>
      <c r="E5" s="162"/>
      <c r="F5" s="163">
        <v>44504</v>
      </c>
      <c r="G5" s="164"/>
      <c r="H5" s="165"/>
    </row>
    <row r="6" spans="1:8">
      <c r="A6" s="166"/>
      <c r="B6" s="167"/>
      <c r="C6" s="168"/>
      <c r="D6" s="169">
        <v>11508</v>
      </c>
      <c r="E6" s="170"/>
      <c r="F6" s="171">
        <v>25876</v>
      </c>
      <c r="G6" s="172"/>
      <c r="H6" s="173"/>
    </row>
    <row r="7" spans="1:8">
      <c r="A7" s="154" t="s">
        <v>551</v>
      </c>
      <c r="B7" s="159"/>
      <c r="C7" s="160"/>
      <c r="D7" s="161">
        <v>46281</v>
      </c>
      <c r="E7" s="162"/>
      <c r="F7" s="163">
        <v>47820</v>
      </c>
      <c r="G7" s="164"/>
      <c r="H7" s="165"/>
    </row>
    <row r="8" spans="1:8">
      <c r="A8" s="166"/>
      <c r="B8" s="167"/>
      <c r="C8" s="168"/>
      <c r="D8" s="169">
        <v>9925</v>
      </c>
      <c r="E8" s="170"/>
      <c r="F8" s="171">
        <v>25855</v>
      </c>
      <c r="G8" s="172"/>
      <c r="H8" s="173"/>
    </row>
    <row r="9" spans="1:8">
      <c r="A9" s="154" t="s">
        <v>552</v>
      </c>
      <c r="B9" s="159"/>
      <c r="C9" s="160"/>
      <c r="D9" s="161">
        <v>51762</v>
      </c>
      <c r="E9" s="162"/>
      <c r="F9" s="163">
        <v>41934</v>
      </c>
      <c r="G9" s="164"/>
      <c r="H9" s="165"/>
    </row>
    <row r="10" spans="1:8">
      <c r="A10" s="166"/>
      <c r="B10" s="167"/>
      <c r="C10" s="168"/>
      <c r="D10" s="169">
        <v>16470</v>
      </c>
      <c r="E10" s="170"/>
      <c r="F10" s="171">
        <v>23352</v>
      </c>
      <c r="G10" s="172"/>
      <c r="H10" s="173"/>
    </row>
    <row r="11" spans="1:8">
      <c r="A11" s="154" t="s">
        <v>553</v>
      </c>
      <c r="B11" s="159"/>
      <c r="C11" s="160"/>
      <c r="D11" s="161">
        <v>42308</v>
      </c>
      <c r="E11" s="162"/>
      <c r="F11" s="163">
        <v>45588</v>
      </c>
      <c r="G11" s="164"/>
      <c r="H11" s="165"/>
    </row>
    <row r="12" spans="1:8">
      <c r="A12" s="166"/>
      <c r="B12" s="167"/>
      <c r="C12" s="174"/>
      <c r="D12" s="169">
        <v>16977</v>
      </c>
      <c r="E12" s="170"/>
      <c r="F12" s="171">
        <v>24150</v>
      </c>
      <c r="G12" s="172"/>
      <c r="H12" s="173"/>
    </row>
    <row r="13" spans="1:8">
      <c r="A13" s="154"/>
      <c r="B13" s="159"/>
      <c r="C13" s="175"/>
      <c r="D13" s="176">
        <v>43382</v>
      </c>
      <c r="E13" s="177"/>
      <c r="F13" s="178">
        <v>45425</v>
      </c>
      <c r="G13" s="179"/>
      <c r="H13" s="165"/>
    </row>
    <row r="14" spans="1:8">
      <c r="A14" s="166"/>
      <c r="B14" s="167"/>
      <c r="C14" s="168"/>
      <c r="D14" s="169">
        <v>13346</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3.9</v>
      </c>
      <c r="C19" s="180">
        <f>ROUND(VALUE(SUBSTITUTE(実質収支比率等に係る経年分析!G$48,"▲","-")),2)</f>
        <v>3.57</v>
      </c>
      <c r="D19" s="180">
        <f>ROUND(VALUE(SUBSTITUTE(実質収支比率等に係る経年分析!H$48,"▲","-")),2)</f>
        <v>4.0199999999999996</v>
      </c>
      <c r="E19" s="180">
        <f>ROUND(VALUE(SUBSTITUTE(実質収支比率等に係る経年分析!I$48,"▲","-")),2)</f>
        <v>3.61</v>
      </c>
      <c r="F19" s="180">
        <f>ROUND(VALUE(SUBSTITUTE(実質収支比率等に係る経年分析!J$48,"▲","-")),2)</f>
        <v>3.16</v>
      </c>
    </row>
    <row r="20" spans="1:11">
      <c r="A20" s="180" t="s">
        <v>55</v>
      </c>
      <c r="B20" s="180">
        <f>ROUND(VALUE(SUBSTITUTE(実質収支比率等に係る経年分析!F$47,"▲","-")),2)</f>
        <v>30.85</v>
      </c>
      <c r="C20" s="180">
        <f>ROUND(VALUE(SUBSTITUTE(実質収支比率等に係る経年分析!G$47,"▲","-")),2)</f>
        <v>30.34</v>
      </c>
      <c r="D20" s="180">
        <f>ROUND(VALUE(SUBSTITUTE(実質収支比率等に係る経年分析!H$47,"▲","-")),2)</f>
        <v>27.75</v>
      </c>
      <c r="E20" s="180">
        <f>ROUND(VALUE(SUBSTITUTE(実質収支比率等に係る経年分析!I$47,"▲","-")),2)</f>
        <v>25.44</v>
      </c>
      <c r="F20" s="180">
        <f>ROUND(VALUE(SUBSTITUTE(実質収支比率等に係る経年分析!J$47,"▲","-")),2)</f>
        <v>21.85</v>
      </c>
    </row>
    <row r="21" spans="1:11">
      <c r="A21" s="180" t="s">
        <v>56</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2.21</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-0.8</v>
      </c>
      <c r="F21" s="180">
        <f>IF(ISNUMBER(VALUE(SUBSTITUTE(実質収支比率等に係る経年分析!J$49,"▲","-"))),ROUND(VALUE(SUBSTITUTE(実質収支比率等に係る経年分析!J$49,"▲","-")),2),NA())</f>
        <v>-2.79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後期高齢者医療特別会計</v>
      </c>
      <c r="B32" s="181">
        <f>IF(ROUND(VALUE(SUBSTITUTE(連結実質赤字比率に係る赤字・黒字の構成分析!F$38,"▲", "-")), 2) &lt; 0, ABS(ROUND(VALUE(SUBSTITUTE(連結実質赤字比率に係る赤字・黒字の構成分析!F$38,"▲", "-")), 2)), NA())</f>
        <v>0.01</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3475</v>
      </c>
      <c r="E42" s="182"/>
      <c r="F42" s="182"/>
      <c r="G42" s="182">
        <f>'実質公債費比率（分子）の構造'!L$52</f>
        <v>3671</v>
      </c>
      <c r="H42" s="182"/>
      <c r="I42" s="182"/>
      <c r="J42" s="182">
        <f>'実質公債費比率（分子）の構造'!M$52</f>
        <v>3448</v>
      </c>
      <c r="K42" s="182"/>
      <c r="L42" s="182"/>
      <c r="M42" s="182">
        <f>'実質公債費比率（分子）の構造'!N$52</f>
        <v>3479</v>
      </c>
      <c r="N42" s="182"/>
      <c r="O42" s="182"/>
      <c r="P42" s="182">
        <f>'実質公債費比率（分子）の構造'!O$52</f>
        <v>3277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88</v>
      </c>
      <c r="C44" s="182"/>
      <c r="D44" s="182"/>
      <c r="E44" s="182">
        <f>'実質公債費比率（分子）の構造'!L$50</f>
        <v>106</v>
      </c>
      <c r="F44" s="182"/>
      <c r="G44" s="182"/>
      <c r="H44" s="182">
        <f>'実質公債費比率（分子）の構造'!M$50</f>
        <v>85</v>
      </c>
      <c r="I44" s="182"/>
      <c r="J44" s="182"/>
      <c r="K44" s="182">
        <f>'実質公債費比率（分子）の構造'!N$50</f>
        <v>191</v>
      </c>
      <c r="L44" s="182"/>
      <c r="M44" s="182"/>
      <c r="N44" s="182">
        <f>'実質公債費比率（分子）の構造'!O$50</f>
        <v>340</v>
      </c>
      <c r="O44" s="182"/>
      <c r="P44" s="182"/>
    </row>
    <row r="45" spans="1:16">
      <c r="A45" s="182" t="s">
        <v>66</v>
      </c>
      <c r="B45" s="182">
        <f>'実質公債費比率（分子）の構造'!K$49</f>
        <v>32</v>
      </c>
      <c r="C45" s="182"/>
      <c r="D45" s="182"/>
      <c r="E45" s="182">
        <f>'実質公債費比率（分子）の構造'!L$49</f>
        <v>61</v>
      </c>
      <c r="F45" s="182"/>
      <c r="G45" s="182"/>
      <c r="H45" s="182">
        <f>'実質公債費比率（分子）の構造'!M$49</f>
        <v>20</v>
      </c>
      <c r="I45" s="182"/>
      <c r="J45" s="182"/>
      <c r="K45" s="182">
        <f>'実質公債費比率（分子）の構造'!N$49</f>
        <v>2</v>
      </c>
      <c r="L45" s="182"/>
      <c r="M45" s="182"/>
      <c r="N45" s="182">
        <f>'実質公債費比率（分子）の構造'!O$49</f>
        <v>2</v>
      </c>
      <c r="O45" s="182"/>
      <c r="P45" s="182"/>
    </row>
    <row r="46" spans="1:16">
      <c r="A46" s="182" t="s">
        <v>67</v>
      </c>
      <c r="B46" s="182">
        <f>'実質公債費比率（分子）の構造'!K$48</f>
        <v>537</v>
      </c>
      <c r="C46" s="182"/>
      <c r="D46" s="182"/>
      <c r="E46" s="182">
        <f>'実質公債費比率（分子）の構造'!L$48</f>
        <v>555</v>
      </c>
      <c r="F46" s="182"/>
      <c r="G46" s="182"/>
      <c r="H46" s="182">
        <f>'実質公債費比率（分子）の構造'!M$48</f>
        <v>558</v>
      </c>
      <c r="I46" s="182"/>
      <c r="J46" s="182"/>
      <c r="K46" s="182">
        <f>'実質公債費比率（分子）の構造'!N$48</f>
        <v>538</v>
      </c>
      <c r="L46" s="182"/>
      <c r="M46" s="182"/>
      <c r="N46" s="182">
        <f>'実質公債費比率（分子）の構造'!O$48</f>
        <v>507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3113</v>
      </c>
      <c r="C49" s="182"/>
      <c r="D49" s="182"/>
      <c r="E49" s="182">
        <f>'実質公債費比率（分子）の構造'!L$45</f>
        <v>3115</v>
      </c>
      <c r="F49" s="182"/>
      <c r="G49" s="182"/>
      <c r="H49" s="182">
        <f>'実質公債費比率（分子）の構造'!M$45</f>
        <v>2801</v>
      </c>
      <c r="I49" s="182"/>
      <c r="J49" s="182"/>
      <c r="K49" s="182">
        <f>'実質公債費比率（分子）の構造'!N$45</f>
        <v>2904</v>
      </c>
      <c r="L49" s="182"/>
      <c r="M49" s="182"/>
      <c r="N49" s="182">
        <f>'実質公債費比率（分子）の構造'!O$45</f>
        <v>2915</v>
      </c>
      <c r="O49" s="182"/>
      <c r="P49" s="182"/>
    </row>
    <row r="50" spans="1:16">
      <c r="A50" s="182" t="s">
        <v>71</v>
      </c>
      <c r="B50" s="182" t="e">
        <f>NA()</f>
        <v>#N/A</v>
      </c>
      <c r="C50" s="182">
        <f>IF(ISNUMBER('実質公債費比率（分子）の構造'!K$53),'実質公債費比率（分子）の構造'!K$53,NA())</f>
        <v>295</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16</v>
      </c>
      <c r="J50" s="182" t="e">
        <f>NA()</f>
        <v>#N/A</v>
      </c>
      <c r="K50" s="182" t="e">
        <f>NA()</f>
        <v>#N/A</v>
      </c>
      <c r="L50" s="182">
        <f>IF(ISNUMBER('実質公債費比率（分子）の構造'!N$53),'実質公債費比率（分子）の構造'!N$53,NA())</f>
        <v>156</v>
      </c>
      <c r="M50" s="182" t="e">
        <f>NA()</f>
        <v>#N/A</v>
      </c>
      <c r="N50" s="182" t="e">
        <f>NA()</f>
        <v>#N/A</v>
      </c>
      <c r="O50" s="182">
        <f>IF(ISNUMBER('実質公債費比率（分子）の構造'!O$53),'実質公債費比率（分子）の構造'!O$53,NA())</f>
        <v>487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31164</v>
      </c>
      <c r="E56" s="181"/>
      <c r="F56" s="181"/>
      <c r="G56" s="181">
        <f>'将来負担比率（分子）の構造'!J$52</f>
        <v>31105</v>
      </c>
      <c r="H56" s="181"/>
      <c r="I56" s="181"/>
      <c r="J56" s="181">
        <f>'将来負担比率（分子）の構造'!K$52</f>
        <v>30697</v>
      </c>
      <c r="K56" s="181"/>
      <c r="L56" s="181"/>
      <c r="M56" s="181">
        <f>'将来負担比率（分子）の構造'!L$52</f>
        <v>30474</v>
      </c>
      <c r="N56" s="181"/>
      <c r="O56" s="181"/>
      <c r="P56" s="181">
        <f>'将来負担比率（分子）の構造'!M$52</f>
        <v>30107</v>
      </c>
    </row>
    <row r="57" spans="1:16">
      <c r="A57" s="181" t="s">
        <v>42</v>
      </c>
      <c r="B57" s="181"/>
      <c r="C57" s="181"/>
      <c r="D57" s="181">
        <f>'将来負担比率（分子）の構造'!I$51</f>
        <v>6489</v>
      </c>
      <c r="E57" s="181"/>
      <c r="F57" s="181"/>
      <c r="G57" s="181">
        <f>'将来負担比率（分子）の構造'!J$51</f>
        <v>6561</v>
      </c>
      <c r="H57" s="181"/>
      <c r="I57" s="181"/>
      <c r="J57" s="181">
        <f>'将来負担比率（分子）の構造'!K$51</f>
        <v>6383</v>
      </c>
      <c r="K57" s="181"/>
      <c r="L57" s="181"/>
      <c r="M57" s="181">
        <f>'将来負担比率（分子）の構造'!L$51</f>
        <v>6439</v>
      </c>
      <c r="N57" s="181"/>
      <c r="O57" s="181"/>
      <c r="P57" s="181">
        <f>'将来負担比率（分子）の構造'!M$51</f>
        <v>6438</v>
      </c>
    </row>
    <row r="58" spans="1:16">
      <c r="A58" s="181" t="s">
        <v>41</v>
      </c>
      <c r="B58" s="181"/>
      <c r="C58" s="181"/>
      <c r="D58" s="181">
        <f>'将来負担比率（分子）の構造'!I$50</f>
        <v>15794</v>
      </c>
      <c r="E58" s="181"/>
      <c r="F58" s="181"/>
      <c r="G58" s="181">
        <f>'将来負担比率（分子）の構造'!J$50</f>
        <v>15751</v>
      </c>
      <c r="H58" s="181"/>
      <c r="I58" s="181"/>
      <c r="J58" s="181">
        <f>'将来負担比率（分子）の構造'!K$50</f>
        <v>15563</v>
      </c>
      <c r="K58" s="181"/>
      <c r="L58" s="181"/>
      <c r="M58" s="181">
        <f>'将来負担比率（分子）の構造'!L$50</f>
        <v>14892</v>
      </c>
      <c r="N58" s="181"/>
      <c r="O58" s="181"/>
      <c r="P58" s="181">
        <f>'将来負担比率（分子）の構造'!M$50</f>
        <v>13385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1725</v>
      </c>
      <c r="C62" s="181"/>
      <c r="D62" s="181"/>
      <c r="E62" s="181">
        <f>'将来負担比率（分子）の構造'!J$45</f>
        <v>1692</v>
      </c>
      <c r="F62" s="181"/>
      <c r="G62" s="181"/>
      <c r="H62" s="181">
        <f>'将来負担比率（分子）の構造'!K$45</f>
        <v>1539</v>
      </c>
      <c r="I62" s="181"/>
      <c r="J62" s="181"/>
      <c r="K62" s="181">
        <f>'将来負担比率（分子）の構造'!L$45</f>
        <v>1111</v>
      </c>
      <c r="L62" s="181"/>
      <c r="M62" s="181"/>
      <c r="N62" s="181">
        <f>'将来負担比率（分子）の構造'!M$45</f>
        <v>816</v>
      </c>
      <c r="O62" s="181"/>
      <c r="P62" s="181"/>
    </row>
    <row r="63" spans="1:16">
      <c r="A63" s="181" t="s">
        <v>34</v>
      </c>
      <c r="B63" s="181">
        <f>'将来負担比率（分子）の構造'!I$44</f>
        <v>3548</v>
      </c>
      <c r="C63" s="181"/>
      <c r="D63" s="181"/>
      <c r="E63" s="181">
        <f>'将来負担比率（分子）の構造'!J$44</f>
        <v>3563</v>
      </c>
      <c r="F63" s="181"/>
      <c r="G63" s="181"/>
      <c r="H63" s="181">
        <f>'将来負担比率（分子）の構造'!K$44</f>
        <v>3724</v>
      </c>
      <c r="I63" s="181"/>
      <c r="J63" s="181"/>
      <c r="K63" s="181">
        <f>'将来負担比率（分子）の構造'!L$44</f>
        <v>3744</v>
      </c>
      <c r="L63" s="181"/>
      <c r="M63" s="181"/>
      <c r="N63" s="181">
        <f>'将来負担比率（分子）の構造'!M$44</f>
        <v>3481</v>
      </c>
      <c r="O63" s="181"/>
      <c r="P63" s="181"/>
    </row>
    <row r="64" spans="1:16">
      <c r="A64" s="181" t="s">
        <v>33</v>
      </c>
      <c r="B64" s="181">
        <f>'将来負担比率（分子）の構造'!I$43</f>
        <v>4352</v>
      </c>
      <c r="C64" s="181"/>
      <c r="D64" s="181"/>
      <c r="E64" s="181">
        <f>'将来負担比率（分子）の構造'!J$43</f>
        <v>4223</v>
      </c>
      <c r="F64" s="181"/>
      <c r="G64" s="181"/>
      <c r="H64" s="181">
        <f>'将来負担比率（分子）の構造'!K$43</f>
        <v>3918</v>
      </c>
      <c r="I64" s="181"/>
      <c r="J64" s="181"/>
      <c r="K64" s="181">
        <f>'将来負担比率（分子）の構造'!L$43</f>
        <v>3690</v>
      </c>
      <c r="L64" s="181"/>
      <c r="M64" s="181"/>
      <c r="N64" s="181">
        <f>'将来負担比率（分子）の構造'!M$43</f>
        <v>3608</v>
      </c>
      <c r="O64" s="181"/>
      <c r="P64" s="181"/>
    </row>
    <row r="65" spans="1:16">
      <c r="A65" s="181" t="s">
        <v>32</v>
      </c>
      <c r="B65" s="181">
        <f>'将来負担比率（分子）の構造'!I$42</f>
        <v>810</v>
      </c>
      <c r="C65" s="181"/>
      <c r="D65" s="181"/>
      <c r="E65" s="181">
        <f>'将来負担比率（分子）の構造'!J$42</f>
        <v>403</v>
      </c>
      <c r="F65" s="181"/>
      <c r="G65" s="181"/>
      <c r="H65" s="181">
        <f>'将来負担比率（分子）の構造'!K$42</f>
        <v>382</v>
      </c>
      <c r="I65" s="181"/>
      <c r="J65" s="181"/>
      <c r="K65" s="181">
        <f>'将来負担比率（分子）の構造'!L$42</f>
        <v>376</v>
      </c>
      <c r="L65" s="181"/>
      <c r="M65" s="181"/>
      <c r="N65" s="181">
        <f>'将来負担比率（分子）の構造'!M$42</f>
        <v>573</v>
      </c>
      <c r="O65" s="181"/>
      <c r="P65" s="181"/>
    </row>
    <row r="66" spans="1:16">
      <c r="A66" s="181" t="s">
        <v>31</v>
      </c>
      <c r="B66" s="181">
        <f>'将来負担比率（分子）の構造'!I$41</f>
        <v>22273</v>
      </c>
      <c r="C66" s="181"/>
      <c r="D66" s="181"/>
      <c r="E66" s="181">
        <f>'将来負担比率（分子）の構造'!J$41</f>
        <v>21586</v>
      </c>
      <c r="F66" s="181"/>
      <c r="G66" s="181"/>
      <c r="H66" s="181">
        <f>'将来負担比率（分子）の構造'!K$41</f>
        <v>21568</v>
      </c>
      <c r="I66" s="181"/>
      <c r="J66" s="181"/>
      <c r="K66" s="181">
        <f>'将来負担比率（分子）の構造'!L$41</f>
        <v>22436</v>
      </c>
      <c r="L66" s="181"/>
      <c r="M66" s="181"/>
      <c r="N66" s="181">
        <f>'将来負担比率（分子）の構造'!M$41</f>
        <v>21912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5172</v>
      </c>
      <c r="C72" s="185">
        <f>基金残高に係る経年分析!G55</f>
        <v>4807</v>
      </c>
      <c r="D72" s="185">
        <f>基金残高に係る経年分析!H55</f>
        <v>4105</v>
      </c>
    </row>
    <row r="73" spans="1:16">
      <c r="A73" s="184" t="s">
        <v>78</v>
      </c>
      <c r="B73" s="185">
        <f>基金残高に係る経年分析!F56</f>
        <v>1508</v>
      </c>
      <c r="C73" s="185">
        <f>基金残高に係る経年分析!G56</f>
        <v>530</v>
      </c>
      <c r="D73" s="185" t="str">
        <f>基金残高に係る経年分析!H56</f>
        <v>-</v>
      </c>
    </row>
    <row r="74" spans="1:16">
      <c r="A74" s="184" t="s">
        <v>79</v>
      </c>
      <c r="B74" s="185">
        <f>基金残高に係る経年分析!F57</f>
        <v>8871</v>
      </c>
      <c r="C74" s="185">
        <f>基金残高に係る経年分析!G57</f>
        <v>9544</v>
      </c>
      <c r="D74" s="185">
        <f>基金残高に係る経年分析!H57</f>
        <v>9268</v>
      </c>
    </row>
  </sheetData>
  <sheetProtection algorithmName="SHA-512" hashValue="eE6lVy+f8jve8J3+9HUZP3AOkXehiXJTVXK8ULL/R5PpuggeGozFsaZz9rE+uVJkWSnUcZhLt1sjKePS/P+wsQ==" saltValue="T3x6wkc0WHefxpOt++ofa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13890201</v>
      </c>
      <c r="S5" s="673"/>
      <c r="T5" s="673"/>
      <c r="U5" s="673"/>
      <c r="V5" s="673"/>
      <c r="W5" s="673"/>
      <c r="X5" s="673"/>
      <c r="Y5" s="674"/>
      <c r="Z5" s="675">
        <v>38.5</v>
      </c>
      <c r="AA5" s="675"/>
      <c r="AB5" s="675"/>
      <c r="AC5" s="675"/>
      <c r="AD5" s="676">
        <v>13065426</v>
      </c>
      <c r="AE5" s="676"/>
      <c r="AF5" s="676"/>
      <c r="AG5" s="676"/>
      <c r="AH5" s="676"/>
      <c r="AI5" s="676"/>
      <c r="AJ5" s="676"/>
      <c r="AK5" s="676"/>
      <c r="AL5" s="677">
        <v>72</v>
      </c>
      <c r="AM5" s="678"/>
      <c r="AN5" s="678"/>
      <c r="AO5" s="679"/>
      <c r="AP5" s="669" t="s">
        <v>231</v>
      </c>
      <c r="AQ5" s="670"/>
      <c r="AR5" s="670"/>
      <c r="AS5" s="670"/>
      <c r="AT5" s="670"/>
      <c r="AU5" s="670"/>
      <c r="AV5" s="670"/>
      <c r="AW5" s="670"/>
      <c r="AX5" s="670"/>
      <c r="AY5" s="670"/>
      <c r="AZ5" s="670"/>
      <c r="BA5" s="670"/>
      <c r="BB5" s="670"/>
      <c r="BC5" s="670"/>
      <c r="BD5" s="670"/>
      <c r="BE5" s="670"/>
      <c r="BF5" s="671"/>
      <c r="BG5" s="683">
        <v>13065426</v>
      </c>
      <c r="BH5" s="684"/>
      <c r="BI5" s="684"/>
      <c r="BJ5" s="684"/>
      <c r="BK5" s="684"/>
      <c r="BL5" s="684"/>
      <c r="BM5" s="684"/>
      <c r="BN5" s="685"/>
      <c r="BO5" s="686">
        <v>94.1</v>
      </c>
      <c r="BP5" s="686"/>
      <c r="BQ5" s="686"/>
      <c r="BR5" s="686"/>
      <c r="BS5" s="687">
        <v>165299</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473680</v>
      </c>
      <c r="S6" s="684"/>
      <c r="T6" s="684"/>
      <c r="U6" s="684"/>
      <c r="V6" s="684"/>
      <c r="W6" s="684"/>
      <c r="X6" s="684"/>
      <c r="Y6" s="685"/>
      <c r="Z6" s="686">
        <v>1.3</v>
      </c>
      <c r="AA6" s="686"/>
      <c r="AB6" s="686"/>
      <c r="AC6" s="686"/>
      <c r="AD6" s="687">
        <v>473680</v>
      </c>
      <c r="AE6" s="687"/>
      <c r="AF6" s="687"/>
      <c r="AG6" s="687"/>
      <c r="AH6" s="687"/>
      <c r="AI6" s="687"/>
      <c r="AJ6" s="687"/>
      <c r="AK6" s="687"/>
      <c r="AL6" s="688">
        <v>2.6</v>
      </c>
      <c r="AM6" s="689"/>
      <c r="AN6" s="689"/>
      <c r="AO6" s="690"/>
      <c r="AP6" s="680" t="s">
        <v>236</v>
      </c>
      <c r="AQ6" s="681"/>
      <c r="AR6" s="681"/>
      <c r="AS6" s="681"/>
      <c r="AT6" s="681"/>
      <c r="AU6" s="681"/>
      <c r="AV6" s="681"/>
      <c r="AW6" s="681"/>
      <c r="AX6" s="681"/>
      <c r="AY6" s="681"/>
      <c r="AZ6" s="681"/>
      <c r="BA6" s="681"/>
      <c r="BB6" s="681"/>
      <c r="BC6" s="681"/>
      <c r="BD6" s="681"/>
      <c r="BE6" s="681"/>
      <c r="BF6" s="682"/>
      <c r="BG6" s="683">
        <v>13065426</v>
      </c>
      <c r="BH6" s="684"/>
      <c r="BI6" s="684"/>
      <c r="BJ6" s="684"/>
      <c r="BK6" s="684"/>
      <c r="BL6" s="684"/>
      <c r="BM6" s="684"/>
      <c r="BN6" s="685"/>
      <c r="BO6" s="686">
        <v>94.1</v>
      </c>
      <c r="BP6" s="686"/>
      <c r="BQ6" s="686"/>
      <c r="BR6" s="686"/>
      <c r="BS6" s="687">
        <v>165299</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260861</v>
      </c>
      <c r="CS6" s="684"/>
      <c r="CT6" s="684"/>
      <c r="CU6" s="684"/>
      <c r="CV6" s="684"/>
      <c r="CW6" s="684"/>
      <c r="CX6" s="684"/>
      <c r="CY6" s="685"/>
      <c r="CZ6" s="677">
        <v>0.7</v>
      </c>
      <c r="DA6" s="678"/>
      <c r="DB6" s="678"/>
      <c r="DC6" s="697"/>
      <c r="DD6" s="692" t="s">
        <v>238</v>
      </c>
      <c r="DE6" s="684"/>
      <c r="DF6" s="684"/>
      <c r="DG6" s="684"/>
      <c r="DH6" s="684"/>
      <c r="DI6" s="684"/>
      <c r="DJ6" s="684"/>
      <c r="DK6" s="684"/>
      <c r="DL6" s="684"/>
      <c r="DM6" s="684"/>
      <c r="DN6" s="684"/>
      <c r="DO6" s="684"/>
      <c r="DP6" s="685"/>
      <c r="DQ6" s="692">
        <v>260861</v>
      </c>
      <c r="DR6" s="684"/>
      <c r="DS6" s="684"/>
      <c r="DT6" s="684"/>
      <c r="DU6" s="684"/>
      <c r="DV6" s="684"/>
      <c r="DW6" s="684"/>
      <c r="DX6" s="684"/>
      <c r="DY6" s="684"/>
      <c r="DZ6" s="684"/>
      <c r="EA6" s="684"/>
      <c r="EB6" s="684"/>
      <c r="EC6" s="693"/>
    </row>
    <row r="7" spans="2:143" ht="11.25" customHeight="1">
      <c r="B7" s="680" t="s">
        <v>239</v>
      </c>
      <c r="C7" s="681"/>
      <c r="D7" s="681"/>
      <c r="E7" s="681"/>
      <c r="F7" s="681"/>
      <c r="G7" s="681"/>
      <c r="H7" s="681"/>
      <c r="I7" s="681"/>
      <c r="J7" s="681"/>
      <c r="K7" s="681"/>
      <c r="L7" s="681"/>
      <c r="M7" s="681"/>
      <c r="N7" s="681"/>
      <c r="O7" s="681"/>
      <c r="P7" s="681"/>
      <c r="Q7" s="682"/>
      <c r="R7" s="683">
        <v>9738</v>
      </c>
      <c r="S7" s="684"/>
      <c r="T7" s="684"/>
      <c r="U7" s="684"/>
      <c r="V7" s="684"/>
      <c r="W7" s="684"/>
      <c r="X7" s="684"/>
      <c r="Y7" s="685"/>
      <c r="Z7" s="686">
        <v>0</v>
      </c>
      <c r="AA7" s="686"/>
      <c r="AB7" s="686"/>
      <c r="AC7" s="686"/>
      <c r="AD7" s="687">
        <v>9738</v>
      </c>
      <c r="AE7" s="687"/>
      <c r="AF7" s="687"/>
      <c r="AG7" s="687"/>
      <c r="AH7" s="687"/>
      <c r="AI7" s="687"/>
      <c r="AJ7" s="687"/>
      <c r="AK7" s="687"/>
      <c r="AL7" s="688">
        <v>0.1</v>
      </c>
      <c r="AM7" s="689"/>
      <c r="AN7" s="689"/>
      <c r="AO7" s="690"/>
      <c r="AP7" s="680" t="s">
        <v>240</v>
      </c>
      <c r="AQ7" s="681"/>
      <c r="AR7" s="681"/>
      <c r="AS7" s="681"/>
      <c r="AT7" s="681"/>
      <c r="AU7" s="681"/>
      <c r="AV7" s="681"/>
      <c r="AW7" s="681"/>
      <c r="AX7" s="681"/>
      <c r="AY7" s="681"/>
      <c r="AZ7" s="681"/>
      <c r="BA7" s="681"/>
      <c r="BB7" s="681"/>
      <c r="BC7" s="681"/>
      <c r="BD7" s="681"/>
      <c r="BE7" s="681"/>
      <c r="BF7" s="682"/>
      <c r="BG7" s="683">
        <v>6816359</v>
      </c>
      <c r="BH7" s="684"/>
      <c r="BI7" s="684"/>
      <c r="BJ7" s="684"/>
      <c r="BK7" s="684"/>
      <c r="BL7" s="684"/>
      <c r="BM7" s="684"/>
      <c r="BN7" s="685"/>
      <c r="BO7" s="686">
        <v>49.1</v>
      </c>
      <c r="BP7" s="686"/>
      <c r="BQ7" s="686"/>
      <c r="BR7" s="686"/>
      <c r="BS7" s="687">
        <v>165299</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6310746</v>
      </c>
      <c r="CS7" s="684"/>
      <c r="CT7" s="684"/>
      <c r="CU7" s="684"/>
      <c r="CV7" s="684"/>
      <c r="CW7" s="684"/>
      <c r="CX7" s="684"/>
      <c r="CY7" s="685"/>
      <c r="CZ7" s="686">
        <v>17.899999999999999</v>
      </c>
      <c r="DA7" s="686"/>
      <c r="DB7" s="686"/>
      <c r="DC7" s="686"/>
      <c r="DD7" s="692">
        <v>1267823</v>
      </c>
      <c r="DE7" s="684"/>
      <c r="DF7" s="684"/>
      <c r="DG7" s="684"/>
      <c r="DH7" s="684"/>
      <c r="DI7" s="684"/>
      <c r="DJ7" s="684"/>
      <c r="DK7" s="684"/>
      <c r="DL7" s="684"/>
      <c r="DM7" s="684"/>
      <c r="DN7" s="684"/>
      <c r="DO7" s="684"/>
      <c r="DP7" s="685"/>
      <c r="DQ7" s="692">
        <v>4942588</v>
      </c>
      <c r="DR7" s="684"/>
      <c r="DS7" s="684"/>
      <c r="DT7" s="684"/>
      <c r="DU7" s="684"/>
      <c r="DV7" s="684"/>
      <c r="DW7" s="684"/>
      <c r="DX7" s="684"/>
      <c r="DY7" s="684"/>
      <c r="DZ7" s="684"/>
      <c r="EA7" s="684"/>
      <c r="EB7" s="684"/>
      <c r="EC7" s="693"/>
    </row>
    <row r="8" spans="2:143" ht="11.25" customHeight="1">
      <c r="B8" s="680" t="s">
        <v>242</v>
      </c>
      <c r="C8" s="681"/>
      <c r="D8" s="681"/>
      <c r="E8" s="681"/>
      <c r="F8" s="681"/>
      <c r="G8" s="681"/>
      <c r="H8" s="681"/>
      <c r="I8" s="681"/>
      <c r="J8" s="681"/>
      <c r="K8" s="681"/>
      <c r="L8" s="681"/>
      <c r="M8" s="681"/>
      <c r="N8" s="681"/>
      <c r="O8" s="681"/>
      <c r="P8" s="681"/>
      <c r="Q8" s="682"/>
      <c r="R8" s="683">
        <v>55837</v>
      </c>
      <c r="S8" s="684"/>
      <c r="T8" s="684"/>
      <c r="U8" s="684"/>
      <c r="V8" s="684"/>
      <c r="W8" s="684"/>
      <c r="X8" s="684"/>
      <c r="Y8" s="685"/>
      <c r="Z8" s="686">
        <v>0.2</v>
      </c>
      <c r="AA8" s="686"/>
      <c r="AB8" s="686"/>
      <c r="AC8" s="686"/>
      <c r="AD8" s="687">
        <v>55837</v>
      </c>
      <c r="AE8" s="687"/>
      <c r="AF8" s="687"/>
      <c r="AG8" s="687"/>
      <c r="AH8" s="687"/>
      <c r="AI8" s="687"/>
      <c r="AJ8" s="687"/>
      <c r="AK8" s="687"/>
      <c r="AL8" s="688">
        <v>0.3</v>
      </c>
      <c r="AM8" s="689"/>
      <c r="AN8" s="689"/>
      <c r="AO8" s="690"/>
      <c r="AP8" s="680" t="s">
        <v>243</v>
      </c>
      <c r="AQ8" s="681"/>
      <c r="AR8" s="681"/>
      <c r="AS8" s="681"/>
      <c r="AT8" s="681"/>
      <c r="AU8" s="681"/>
      <c r="AV8" s="681"/>
      <c r="AW8" s="681"/>
      <c r="AX8" s="681"/>
      <c r="AY8" s="681"/>
      <c r="AZ8" s="681"/>
      <c r="BA8" s="681"/>
      <c r="BB8" s="681"/>
      <c r="BC8" s="681"/>
      <c r="BD8" s="681"/>
      <c r="BE8" s="681"/>
      <c r="BF8" s="682"/>
      <c r="BG8" s="683">
        <v>172054</v>
      </c>
      <c r="BH8" s="684"/>
      <c r="BI8" s="684"/>
      <c r="BJ8" s="684"/>
      <c r="BK8" s="684"/>
      <c r="BL8" s="684"/>
      <c r="BM8" s="684"/>
      <c r="BN8" s="685"/>
      <c r="BO8" s="686">
        <v>1.2</v>
      </c>
      <c r="BP8" s="686"/>
      <c r="BQ8" s="686"/>
      <c r="BR8" s="686"/>
      <c r="BS8" s="692" t="s">
        <v>238</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15069824</v>
      </c>
      <c r="CS8" s="684"/>
      <c r="CT8" s="684"/>
      <c r="CU8" s="684"/>
      <c r="CV8" s="684"/>
      <c r="CW8" s="684"/>
      <c r="CX8" s="684"/>
      <c r="CY8" s="685"/>
      <c r="CZ8" s="686">
        <v>42.7</v>
      </c>
      <c r="DA8" s="686"/>
      <c r="DB8" s="686"/>
      <c r="DC8" s="686"/>
      <c r="DD8" s="692">
        <v>537856</v>
      </c>
      <c r="DE8" s="684"/>
      <c r="DF8" s="684"/>
      <c r="DG8" s="684"/>
      <c r="DH8" s="684"/>
      <c r="DI8" s="684"/>
      <c r="DJ8" s="684"/>
      <c r="DK8" s="684"/>
      <c r="DL8" s="684"/>
      <c r="DM8" s="684"/>
      <c r="DN8" s="684"/>
      <c r="DO8" s="684"/>
      <c r="DP8" s="685"/>
      <c r="DQ8" s="692">
        <v>6518790</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34082</v>
      </c>
      <c r="S9" s="684"/>
      <c r="T9" s="684"/>
      <c r="U9" s="684"/>
      <c r="V9" s="684"/>
      <c r="W9" s="684"/>
      <c r="X9" s="684"/>
      <c r="Y9" s="685"/>
      <c r="Z9" s="686">
        <v>0.1</v>
      </c>
      <c r="AA9" s="686"/>
      <c r="AB9" s="686"/>
      <c r="AC9" s="686"/>
      <c r="AD9" s="687">
        <v>34082</v>
      </c>
      <c r="AE9" s="687"/>
      <c r="AF9" s="687"/>
      <c r="AG9" s="687"/>
      <c r="AH9" s="687"/>
      <c r="AI9" s="687"/>
      <c r="AJ9" s="687"/>
      <c r="AK9" s="687"/>
      <c r="AL9" s="688">
        <v>0.2</v>
      </c>
      <c r="AM9" s="689"/>
      <c r="AN9" s="689"/>
      <c r="AO9" s="690"/>
      <c r="AP9" s="680" t="s">
        <v>246</v>
      </c>
      <c r="AQ9" s="681"/>
      <c r="AR9" s="681"/>
      <c r="AS9" s="681"/>
      <c r="AT9" s="681"/>
      <c r="AU9" s="681"/>
      <c r="AV9" s="681"/>
      <c r="AW9" s="681"/>
      <c r="AX9" s="681"/>
      <c r="AY9" s="681"/>
      <c r="AZ9" s="681"/>
      <c r="BA9" s="681"/>
      <c r="BB9" s="681"/>
      <c r="BC9" s="681"/>
      <c r="BD9" s="681"/>
      <c r="BE9" s="681"/>
      <c r="BF9" s="682"/>
      <c r="BG9" s="683">
        <v>5679150</v>
      </c>
      <c r="BH9" s="684"/>
      <c r="BI9" s="684"/>
      <c r="BJ9" s="684"/>
      <c r="BK9" s="684"/>
      <c r="BL9" s="684"/>
      <c r="BM9" s="684"/>
      <c r="BN9" s="685"/>
      <c r="BO9" s="686">
        <v>40.9</v>
      </c>
      <c r="BP9" s="686"/>
      <c r="BQ9" s="686"/>
      <c r="BR9" s="686"/>
      <c r="BS9" s="692" t="s">
        <v>136</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2435888</v>
      </c>
      <c r="CS9" s="684"/>
      <c r="CT9" s="684"/>
      <c r="CU9" s="684"/>
      <c r="CV9" s="684"/>
      <c r="CW9" s="684"/>
      <c r="CX9" s="684"/>
      <c r="CY9" s="685"/>
      <c r="CZ9" s="686">
        <v>6.9</v>
      </c>
      <c r="DA9" s="686"/>
      <c r="DB9" s="686"/>
      <c r="DC9" s="686"/>
      <c r="DD9" s="692">
        <v>13972</v>
      </c>
      <c r="DE9" s="684"/>
      <c r="DF9" s="684"/>
      <c r="DG9" s="684"/>
      <c r="DH9" s="684"/>
      <c r="DI9" s="684"/>
      <c r="DJ9" s="684"/>
      <c r="DK9" s="684"/>
      <c r="DL9" s="684"/>
      <c r="DM9" s="684"/>
      <c r="DN9" s="684"/>
      <c r="DO9" s="684"/>
      <c r="DP9" s="685"/>
      <c r="DQ9" s="692">
        <v>2007452</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186</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238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331797</v>
      </c>
      <c r="BH10" s="684"/>
      <c r="BI10" s="684"/>
      <c r="BJ10" s="684"/>
      <c r="BK10" s="684"/>
      <c r="BL10" s="684"/>
      <c r="BM10" s="684"/>
      <c r="BN10" s="685"/>
      <c r="BO10" s="686">
        <v>2.4</v>
      </c>
      <c r="BP10" s="686"/>
      <c r="BQ10" s="686"/>
      <c r="BR10" s="686"/>
      <c r="BS10" s="692">
        <v>39714</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26978</v>
      </c>
      <c r="CS10" s="684"/>
      <c r="CT10" s="684"/>
      <c r="CU10" s="684"/>
      <c r="CV10" s="684"/>
      <c r="CW10" s="684"/>
      <c r="CX10" s="684"/>
      <c r="CY10" s="685"/>
      <c r="CZ10" s="686">
        <v>0.1</v>
      </c>
      <c r="DA10" s="686"/>
      <c r="DB10" s="686"/>
      <c r="DC10" s="686"/>
      <c r="DD10" s="692" t="s">
        <v>186</v>
      </c>
      <c r="DE10" s="684"/>
      <c r="DF10" s="684"/>
      <c r="DG10" s="684"/>
      <c r="DH10" s="684"/>
      <c r="DI10" s="684"/>
      <c r="DJ10" s="684"/>
      <c r="DK10" s="684"/>
      <c r="DL10" s="684"/>
      <c r="DM10" s="684"/>
      <c r="DN10" s="684"/>
      <c r="DO10" s="684"/>
      <c r="DP10" s="685"/>
      <c r="DQ10" s="692">
        <v>16978</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1642541</v>
      </c>
      <c r="S11" s="684"/>
      <c r="T11" s="684"/>
      <c r="U11" s="684"/>
      <c r="V11" s="684"/>
      <c r="W11" s="684"/>
      <c r="X11" s="684"/>
      <c r="Y11" s="685"/>
      <c r="Z11" s="688">
        <v>4.5999999999999996</v>
      </c>
      <c r="AA11" s="689"/>
      <c r="AB11" s="689"/>
      <c r="AC11" s="701"/>
      <c r="AD11" s="692">
        <v>1642541</v>
      </c>
      <c r="AE11" s="684"/>
      <c r="AF11" s="684"/>
      <c r="AG11" s="684"/>
      <c r="AH11" s="684"/>
      <c r="AI11" s="684"/>
      <c r="AJ11" s="684"/>
      <c r="AK11" s="685"/>
      <c r="AL11" s="688">
        <v>9.1</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633358</v>
      </c>
      <c r="BH11" s="684"/>
      <c r="BI11" s="684"/>
      <c r="BJ11" s="684"/>
      <c r="BK11" s="684"/>
      <c r="BL11" s="684"/>
      <c r="BM11" s="684"/>
      <c r="BN11" s="685"/>
      <c r="BO11" s="686">
        <v>4.5999999999999996</v>
      </c>
      <c r="BP11" s="686"/>
      <c r="BQ11" s="686"/>
      <c r="BR11" s="686"/>
      <c r="BS11" s="692">
        <v>125585</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91666</v>
      </c>
      <c r="CS11" s="684"/>
      <c r="CT11" s="684"/>
      <c r="CU11" s="684"/>
      <c r="CV11" s="684"/>
      <c r="CW11" s="684"/>
      <c r="CX11" s="684"/>
      <c r="CY11" s="685"/>
      <c r="CZ11" s="686">
        <v>0.3</v>
      </c>
      <c r="DA11" s="686"/>
      <c r="DB11" s="686"/>
      <c r="DC11" s="686"/>
      <c r="DD11" s="692">
        <v>4255</v>
      </c>
      <c r="DE11" s="684"/>
      <c r="DF11" s="684"/>
      <c r="DG11" s="684"/>
      <c r="DH11" s="684"/>
      <c r="DI11" s="684"/>
      <c r="DJ11" s="684"/>
      <c r="DK11" s="684"/>
      <c r="DL11" s="684"/>
      <c r="DM11" s="684"/>
      <c r="DN11" s="684"/>
      <c r="DO11" s="684"/>
      <c r="DP11" s="685"/>
      <c r="DQ11" s="692">
        <v>61119</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t="s">
        <v>186</v>
      </c>
      <c r="S12" s="684"/>
      <c r="T12" s="684"/>
      <c r="U12" s="684"/>
      <c r="V12" s="684"/>
      <c r="W12" s="684"/>
      <c r="X12" s="684"/>
      <c r="Y12" s="685"/>
      <c r="Z12" s="686" t="s">
        <v>238</v>
      </c>
      <c r="AA12" s="686"/>
      <c r="AB12" s="686"/>
      <c r="AC12" s="686"/>
      <c r="AD12" s="687" t="s">
        <v>186</v>
      </c>
      <c r="AE12" s="687"/>
      <c r="AF12" s="687"/>
      <c r="AG12" s="687"/>
      <c r="AH12" s="687"/>
      <c r="AI12" s="687"/>
      <c r="AJ12" s="687"/>
      <c r="AK12" s="687"/>
      <c r="AL12" s="688" t="s">
        <v>238</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5442724</v>
      </c>
      <c r="BH12" s="684"/>
      <c r="BI12" s="684"/>
      <c r="BJ12" s="684"/>
      <c r="BK12" s="684"/>
      <c r="BL12" s="684"/>
      <c r="BM12" s="684"/>
      <c r="BN12" s="685"/>
      <c r="BO12" s="686">
        <v>39.200000000000003</v>
      </c>
      <c r="BP12" s="686"/>
      <c r="BQ12" s="686"/>
      <c r="BR12" s="686"/>
      <c r="BS12" s="692" t="s">
        <v>186</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658384</v>
      </c>
      <c r="CS12" s="684"/>
      <c r="CT12" s="684"/>
      <c r="CU12" s="684"/>
      <c r="CV12" s="684"/>
      <c r="CW12" s="684"/>
      <c r="CX12" s="684"/>
      <c r="CY12" s="685"/>
      <c r="CZ12" s="686">
        <v>1.9</v>
      </c>
      <c r="DA12" s="686"/>
      <c r="DB12" s="686"/>
      <c r="DC12" s="686"/>
      <c r="DD12" s="692" t="s">
        <v>238</v>
      </c>
      <c r="DE12" s="684"/>
      <c r="DF12" s="684"/>
      <c r="DG12" s="684"/>
      <c r="DH12" s="684"/>
      <c r="DI12" s="684"/>
      <c r="DJ12" s="684"/>
      <c r="DK12" s="684"/>
      <c r="DL12" s="684"/>
      <c r="DM12" s="684"/>
      <c r="DN12" s="684"/>
      <c r="DO12" s="684"/>
      <c r="DP12" s="685"/>
      <c r="DQ12" s="692">
        <v>144984</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186</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5404520</v>
      </c>
      <c r="BH13" s="684"/>
      <c r="BI13" s="684"/>
      <c r="BJ13" s="684"/>
      <c r="BK13" s="684"/>
      <c r="BL13" s="684"/>
      <c r="BM13" s="684"/>
      <c r="BN13" s="685"/>
      <c r="BO13" s="686">
        <v>38.9</v>
      </c>
      <c r="BP13" s="686"/>
      <c r="BQ13" s="686"/>
      <c r="BR13" s="686"/>
      <c r="BS13" s="692" t="s">
        <v>238</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2909341</v>
      </c>
      <c r="CS13" s="684"/>
      <c r="CT13" s="684"/>
      <c r="CU13" s="684"/>
      <c r="CV13" s="684"/>
      <c r="CW13" s="684"/>
      <c r="CX13" s="684"/>
      <c r="CY13" s="685"/>
      <c r="CZ13" s="686">
        <v>8.1999999999999993</v>
      </c>
      <c r="DA13" s="686"/>
      <c r="DB13" s="686"/>
      <c r="DC13" s="686"/>
      <c r="DD13" s="692">
        <v>1431954</v>
      </c>
      <c r="DE13" s="684"/>
      <c r="DF13" s="684"/>
      <c r="DG13" s="684"/>
      <c r="DH13" s="684"/>
      <c r="DI13" s="684"/>
      <c r="DJ13" s="684"/>
      <c r="DK13" s="684"/>
      <c r="DL13" s="684"/>
      <c r="DM13" s="684"/>
      <c r="DN13" s="684"/>
      <c r="DO13" s="684"/>
      <c r="DP13" s="685"/>
      <c r="DQ13" s="692">
        <v>1663403</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40293</v>
      </c>
      <c r="S14" s="684"/>
      <c r="T14" s="684"/>
      <c r="U14" s="684"/>
      <c r="V14" s="684"/>
      <c r="W14" s="684"/>
      <c r="X14" s="684"/>
      <c r="Y14" s="685"/>
      <c r="Z14" s="686">
        <v>0.1</v>
      </c>
      <c r="AA14" s="686"/>
      <c r="AB14" s="686"/>
      <c r="AC14" s="686"/>
      <c r="AD14" s="687">
        <v>40293</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186638</v>
      </c>
      <c r="BH14" s="684"/>
      <c r="BI14" s="684"/>
      <c r="BJ14" s="684"/>
      <c r="BK14" s="684"/>
      <c r="BL14" s="684"/>
      <c r="BM14" s="684"/>
      <c r="BN14" s="685"/>
      <c r="BO14" s="686">
        <v>1.3</v>
      </c>
      <c r="BP14" s="686"/>
      <c r="BQ14" s="686"/>
      <c r="BR14" s="686"/>
      <c r="BS14" s="692" t="s">
        <v>238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1164127</v>
      </c>
      <c r="CS14" s="684"/>
      <c r="CT14" s="684"/>
      <c r="CU14" s="684"/>
      <c r="CV14" s="684"/>
      <c r="CW14" s="684"/>
      <c r="CX14" s="684"/>
      <c r="CY14" s="685"/>
      <c r="CZ14" s="686">
        <v>3.3</v>
      </c>
      <c r="DA14" s="686"/>
      <c r="DB14" s="686"/>
      <c r="DC14" s="686"/>
      <c r="DD14" s="692">
        <v>164369</v>
      </c>
      <c r="DE14" s="684"/>
      <c r="DF14" s="684"/>
      <c r="DG14" s="684"/>
      <c r="DH14" s="684"/>
      <c r="DI14" s="684"/>
      <c r="DJ14" s="684"/>
      <c r="DK14" s="684"/>
      <c r="DL14" s="684"/>
      <c r="DM14" s="684"/>
      <c r="DN14" s="684"/>
      <c r="DO14" s="684"/>
      <c r="DP14" s="685"/>
      <c r="DQ14" s="692">
        <v>1005253</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238</v>
      </c>
      <c r="AE15" s="687"/>
      <c r="AF15" s="687"/>
      <c r="AG15" s="687"/>
      <c r="AH15" s="687"/>
      <c r="AI15" s="687"/>
      <c r="AJ15" s="687"/>
      <c r="AK15" s="687"/>
      <c r="AL15" s="688" t="s">
        <v>238</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619705</v>
      </c>
      <c r="BH15" s="684"/>
      <c r="BI15" s="684"/>
      <c r="BJ15" s="684"/>
      <c r="BK15" s="684"/>
      <c r="BL15" s="684"/>
      <c r="BM15" s="684"/>
      <c r="BN15" s="685"/>
      <c r="BO15" s="686">
        <v>4.5</v>
      </c>
      <c r="BP15" s="686"/>
      <c r="BQ15" s="686"/>
      <c r="BR15" s="686"/>
      <c r="BS15" s="692" t="s">
        <v>238</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3147110</v>
      </c>
      <c r="CS15" s="684"/>
      <c r="CT15" s="684"/>
      <c r="CU15" s="684"/>
      <c r="CV15" s="684"/>
      <c r="CW15" s="684"/>
      <c r="CX15" s="684"/>
      <c r="CY15" s="685"/>
      <c r="CZ15" s="686">
        <v>8.9</v>
      </c>
      <c r="DA15" s="686"/>
      <c r="DB15" s="686"/>
      <c r="DC15" s="686"/>
      <c r="DD15" s="692">
        <v>859449</v>
      </c>
      <c r="DE15" s="684"/>
      <c r="DF15" s="684"/>
      <c r="DG15" s="684"/>
      <c r="DH15" s="684"/>
      <c r="DI15" s="684"/>
      <c r="DJ15" s="684"/>
      <c r="DK15" s="684"/>
      <c r="DL15" s="684"/>
      <c r="DM15" s="684"/>
      <c r="DN15" s="684"/>
      <c r="DO15" s="684"/>
      <c r="DP15" s="685"/>
      <c r="DQ15" s="692">
        <v>2196326</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12371</v>
      </c>
      <c r="S16" s="684"/>
      <c r="T16" s="684"/>
      <c r="U16" s="684"/>
      <c r="V16" s="684"/>
      <c r="W16" s="684"/>
      <c r="X16" s="684"/>
      <c r="Y16" s="685"/>
      <c r="Z16" s="686">
        <v>0</v>
      </c>
      <c r="AA16" s="686"/>
      <c r="AB16" s="686"/>
      <c r="AC16" s="686"/>
      <c r="AD16" s="687">
        <v>12371</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186</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69642</v>
      </c>
      <c r="CS16" s="684"/>
      <c r="CT16" s="684"/>
      <c r="CU16" s="684"/>
      <c r="CV16" s="684"/>
      <c r="CW16" s="684"/>
      <c r="CX16" s="684"/>
      <c r="CY16" s="685"/>
      <c r="CZ16" s="686">
        <v>0.2</v>
      </c>
      <c r="DA16" s="686"/>
      <c r="DB16" s="686"/>
      <c r="DC16" s="686"/>
      <c r="DD16" s="692" t="s">
        <v>186</v>
      </c>
      <c r="DE16" s="684"/>
      <c r="DF16" s="684"/>
      <c r="DG16" s="684"/>
      <c r="DH16" s="684"/>
      <c r="DI16" s="684"/>
      <c r="DJ16" s="684"/>
      <c r="DK16" s="684"/>
      <c r="DL16" s="684"/>
      <c r="DM16" s="684"/>
      <c r="DN16" s="684"/>
      <c r="DO16" s="684"/>
      <c r="DP16" s="685"/>
      <c r="DQ16" s="692">
        <v>89</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242912</v>
      </c>
      <c r="S17" s="684"/>
      <c r="T17" s="684"/>
      <c r="U17" s="684"/>
      <c r="V17" s="684"/>
      <c r="W17" s="684"/>
      <c r="X17" s="684"/>
      <c r="Y17" s="685"/>
      <c r="Z17" s="686">
        <v>0.7</v>
      </c>
      <c r="AA17" s="686"/>
      <c r="AB17" s="686"/>
      <c r="AC17" s="686"/>
      <c r="AD17" s="687">
        <v>242912</v>
      </c>
      <c r="AE17" s="687"/>
      <c r="AF17" s="687"/>
      <c r="AG17" s="687"/>
      <c r="AH17" s="687"/>
      <c r="AI17" s="687"/>
      <c r="AJ17" s="687"/>
      <c r="AK17" s="687"/>
      <c r="AL17" s="688">
        <v>1.3</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3180607</v>
      </c>
      <c r="CS17" s="684"/>
      <c r="CT17" s="684"/>
      <c r="CU17" s="684"/>
      <c r="CV17" s="684"/>
      <c r="CW17" s="684"/>
      <c r="CX17" s="684"/>
      <c r="CY17" s="685"/>
      <c r="CZ17" s="686">
        <v>9</v>
      </c>
      <c r="DA17" s="686"/>
      <c r="DB17" s="686"/>
      <c r="DC17" s="686"/>
      <c r="DD17" s="692" t="s">
        <v>238</v>
      </c>
      <c r="DE17" s="684"/>
      <c r="DF17" s="684"/>
      <c r="DG17" s="684"/>
      <c r="DH17" s="684"/>
      <c r="DI17" s="684"/>
      <c r="DJ17" s="684"/>
      <c r="DK17" s="684"/>
      <c r="DL17" s="684"/>
      <c r="DM17" s="684"/>
      <c r="DN17" s="684"/>
      <c r="DO17" s="684"/>
      <c r="DP17" s="685"/>
      <c r="DQ17" s="692">
        <v>3066560</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93229</v>
      </c>
      <c r="S18" s="684"/>
      <c r="T18" s="684"/>
      <c r="U18" s="684"/>
      <c r="V18" s="684"/>
      <c r="W18" s="684"/>
      <c r="X18" s="684"/>
      <c r="Y18" s="685"/>
      <c r="Z18" s="686">
        <v>0.3</v>
      </c>
      <c r="AA18" s="686"/>
      <c r="AB18" s="686"/>
      <c r="AC18" s="686"/>
      <c r="AD18" s="687">
        <v>93229</v>
      </c>
      <c r="AE18" s="687"/>
      <c r="AF18" s="687"/>
      <c r="AG18" s="687"/>
      <c r="AH18" s="687"/>
      <c r="AI18" s="687"/>
      <c r="AJ18" s="687"/>
      <c r="AK18" s="687"/>
      <c r="AL18" s="688">
        <v>0.5</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238</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5954</v>
      </c>
      <c r="S19" s="684"/>
      <c r="T19" s="684"/>
      <c r="U19" s="684"/>
      <c r="V19" s="684"/>
      <c r="W19" s="684"/>
      <c r="X19" s="684"/>
      <c r="Y19" s="685"/>
      <c r="Z19" s="686">
        <v>0</v>
      </c>
      <c r="AA19" s="686"/>
      <c r="AB19" s="686"/>
      <c r="AC19" s="686"/>
      <c r="AD19" s="687">
        <v>5954</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824775</v>
      </c>
      <c r="BH19" s="684"/>
      <c r="BI19" s="684"/>
      <c r="BJ19" s="684"/>
      <c r="BK19" s="684"/>
      <c r="BL19" s="684"/>
      <c r="BM19" s="684"/>
      <c r="BN19" s="685"/>
      <c r="BO19" s="686">
        <v>5.9</v>
      </c>
      <c r="BP19" s="686"/>
      <c r="BQ19" s="686"/>
      <c r="BR19" s="686"/>
      <c r="BS19" s="692" t="s">
        <v>238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186</v>
      </c>
      <c r="CS19" s="684"/>
      <c r="CT19" s="684"/>
      <c r="CU19" s="684"/>
      <c r="CV19" s="684"/>
      <c r="CW19" s="684"/>
      <c r="CX19" s="684"/>
      <c r="CY19" s="685"/>
      <c r="CZ19" s="686" t="s">
        <v>238</v>
      </c>
      <c r="DA19" s="686"/>
      <c r="DB19" s="686"/>
      <c r="DC19" s="686"/>
      <c r="DD19" s="692" t="s">
        <v>186</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1570</v>
      </c>
      <c r="S20" s="684"/>
      <c r="T20" s="684"/>
      <c r="U20" s="684"/>
      <c r="V20" s="684"/>
      <c r="W20" s="684"/>
      <c r="X20" s="684"/>
      <c r="Y20" s="685"/>
      <c r="Z20" s="686">
        <v>0</v>
      </c>
      <c r="AA20" s="686"/>
      <c r="AB20" s="686"/>
      <c r="AC20" s="686"/>
      <c r="AD20" s="687">
        <v>1570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824775</v>
      </c>
      <c r="BH20" s="684"/>
      <c r="BI20" s="684"/>
      <c r="BJ20" s="684"/>
      <c r="BK20" s="684"/>
      <c r="BL20" s="684"/>
      <c r="BM20" s="684"/>
      <c r="BN20" s="685"/>
      <c r="BO20" s="686">
        <v>5.9</v>
      </c>
      <c r="BP20" s="686"/>
      <c r="BQ20" s="686"/>
      <c r="BR20" s="686"/>
      <c r="BS20" s="692" t="s">
        <v>238</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35325174</v>
      </c>
      <c r="CS20" s="684"/>
      <c r="CT20" s="684"/>
      <c r="CU20" s="684"/>
      <c r="CV20" s="684"/>
      <c r="CW20" s="684"/>
      <c r="CX20" s="684"/>
      <c r="CY20" s="685"/>
      <c r="CZ20" s="686">
        <v>100</v>
      </c>
      <c r="DA20" s="686"/>
      <c r="DB20" s="686"/>
      <c r="DC20" s="686"/>
      <c r="DD20" s="692">
        <v>4279678</v>
      </c>
      <c r="DE20" s="684"/>
      <c r="DF20" s="684"/>
      <c r="DG20" s="684"/>
      <c r="DH20" s="684"/>
      <c r="DI20" s="684"/>
      <c r="DJ20" s="684"/>
      <c r="DK20" s="684"/>
      <c r="DL20" s="684"/>
      <c r="DM20" s="684"/>
      <c r="DN20" s="684"/>
      <c r="DO20" s="684"/>
      <c r="DP20" s="685"/>
      <c r="DQ20" s="692">
        <v>21884403</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142159</v>
      </c>
      <c r="S21" s="684"/>
      <c r="T21" s="684"/>
      <c r="U21" s="684"/>
      <c r="V21" s="684"/>
      <c r="W21" s="684"/>
      <c r="X21" s="684"/>
      <c r="Y21" s="685"/>
      <c r="Z21" s="686">
        <v>0.4</v>
      </c>
      <c r="AA21" s="686"/>
      <c r="AB21" s="686"/>
      <c r="AC21" s="686"/>
      <c r="AD21" s="687">
        <v>142159</v>
      </c>
      <c r="AE21" s="687"/>
      <c r="AF21" s="687"/>
      <c r="AG21" s="687"/>
      <c r="AH21" s="687"/>
      <c r="AI21" s="687"/>
      <c r="AJ21" s="687"/>
      <c r="AK21" s="687"/>
      <c r="AL21" s="688">
        <v>0.8</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186</v>
      </c>
      <c r="BH21" s="684"/>
      <c r="BI21" s="684"/>
      <c r="BJ21" s="684"/>
      <c r="BK21" s="684"/>
      <c r="BL21" s="684"/>
      <c r="BM21" s="684"/>
      <c r="BN21" s="685"/>
      <c r="BO21" s="686" t="s">
        <v>238</v>
      </c>
      <c r="BP21" s="686"/>
      <c r="BQ21" s="686"/>
      <c r="BR21" s="686"/>
      <c r="BS21" s="692" t="s">
        <v>186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2838576</v>
      </c>
      <c r="S22" s="684"/>
      <c r="T22" s="684"/>
      <c r="U22" s="684"/>
      <c r="V22" s="684"/>
      <c r="W22" s="684"/>
      <c r="X22" s="684"/>
      <c r="Y22" s="685"/>
      <c r="Z22" s="686">
        <v>7.9</v>
      </c>
      <c r="AA22" s="686"/>
      <c r="AB22" s="686"/>
      <c r="AC22" s="686"/>
      <c r="AD22" s="687">
        <v>2517678</v>
      </c>
      <c r="AE22" s="687"/>
      <c r="AF22" s="687"/>
      <c r="AG22" s="687"/>
      <c r="AH22" s="687"/>
      <c r="AI22" s="687"/>
      <c r="AJ22" s="687"/>
      <c r="AK22" s="687"/>
      <c r="AL22" s="688">
        <v>13.9</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186</v>
      </c>
      <c r="BH22" s="684"/>
      <c r="BI22" s="684"/>
      <c r="BJ22" s="684"/>
      <c r="BK22" s="684"/>
      <c r="BL22" s="684"/>
      <c r="BM22" s="684"/>
      <c r="BN22" s="685"/>
      <c r="BO22" s="686" t="s">
        <v>238</v>
      </c>
      <c r="BP22" s="686"/>
      <c r="BQ22" s="686"/>
      <c r="BR22" s="686"/>
      <c r="BS22" s="692" t="s">
        <v>186</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2517678</v>
      </c>
      <c r="S23" s="684"/>
      <c r="T23" s="684"/>
      <c r="U23" s="684"/>
      <c r="V23" s="684"/>
      <c r="W23" s="684"/>
      <c r="X23" s="684"/>
      <c r="Y23" s="685"/>
      <c r="Z23" s="686">
        <v>7</v>
      </c>
      <c r="AA23" s="686"/>
      <c r="AB23" s="686"/>
      <c r="AC23" s="686"/>
      <c r="AD23" s="687">
        <v>2517678</v>
      </c>
      <c r="AE23" s="687"/>
      <c r="AF23" s="687"/>
      <c r="AG23" s="687"/>
      <c r="AH23" s="687"/>
      <c r="AI23" s="687"/>
      <c r="AJ23" s="687"/>
      <c r="AK23" s="687"/>
      <c r="AL23" s="688">
        <v>13.9</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824775</v>
      </c>
      <c r="BH23" s="684"/>
      <c r="BI23" s="684"/>
      <c r="BJ23" s="684"/>
      <c r="BK23" s="684"/>
      <c r="BL23" s="684"/>
      <c r="BM23" s="684"/>
      <c r="BN23" s="685"/>
      <c r="BO23" s="686">
        <v>5.9</v>
      </c>
      <c r="BP23" s="686"/>
      <c r="BQ23" s="686"/>
      <c r="BR23" s="686"/>
      <c r="BS23" s="692" t="s">
        <v>238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320898</v>
      </c>
      <c r="S24" s="684"/>
      <c r="T24" s="684"/>
      <c r="U24" s="684"/>
      <c r="V24" s="684"/>
      <c r="W24" s="684"/>
      <c r="X24" s="684"/>
      <c r="Y24" s="685"/>
      <c r="Z24" s="686">
        <v>0.9</v>
      </c>
      <c r="AA24" s="686"/>
      <c r="AB24" s="686"/>
      <c r="AC24" s="686"/>
      <c r="AD24" s="687" t="s">
        <v>186</v>
      </c>
      <c r="AE24" s="687"/>
      <c r="AF24" s="687"/>
      <c r="AG24" s="687"/>
      <c r="AH24" s="687"/>
      <c r="AI24" s="687"/>
      <c r="AJ24" s="687"/>
      <c r="AK24" s="687"/>
      <c r="AL24" s="688" t="s">
        <v>238</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186</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17088304</v>
      </c>
      <c r="CS24" s="673"/>
      <c r="CT24" s="673"/>
      <c r="CU24" s="673"/>
      <c r="CV24" s="673"/>
      <c r="CW24" s="673"/>
      <c r="CX24" s="673"/>
      <c r="CY24" s="674"/>
      <c r="CZ24" s="677">
        <v>48.4</v>
      </c>
      <c r="DA24" s="678"/>
      <c r="DB24" s="678"/>
      <c r="DC24" s="697"/>
      <c r="DD24" s="722">
        <v>9514767</v>
      </c>
      <c r="DE24" s="673"/>
      <c r="DF24" s="673"/>
      <c r="DG24" s="673"/>
      <c r="DH24" s="673"/>
      <c r="DI24" s="673"/>
      <c r="DJ24" s="673"/>
      <c r="DK24" s="674"/>
      <c r="DL24" s="722">
        <v>8646705</v>
      </c>
      <c r="DM24" s="673"/>
      <c r="DN24" s="673"/>
      <c r="DO24" s="673"/>
      <c r="DP24" s="673"/>
      <c r="DQ24" s="673"/>
      <c r="DR24" s="673"/>
      <c r="DS24" s="673"/>
      <c r="DT24" s="673"/>
      <c r="DU24" s="673"/>
      <c r="DV24" s="674"/>
      <c r="DW24" s="677">
        <v>44.9</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238</v>
      </c>
      <c r="AA25" s="686"/>
      <c r="AB25" s="686"/>
      <c r="AC25" s="686"/>
      <c r="AD25" s="687" t="s">
        <v>238</v>
      </c>
      <c r="AE25" s="687"/>
      <c r="AF25" s="687"/>
      <c r="AG25" s="687"/>
      <c r="AH25" s="687"/>
      <c r="AI25" s="687"/>
      <c r="AJ25" s="687"/>
      <c r="AK25" s="687"/>
      <c r="AL25" s="688" t="s">
        <v>186</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238</v>
      </c>
      <c r="BP25" s="686"/>
      <c r="BQ25" s="686"/>
      <c r="BR25" s="686"/>
      <c r="BS25" s="692" t="s">
        <v>186</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3804000</v>
      </c>
      <c r="CS25" s="719"/>
      <c r="CT25" s="719"/>
      <c r="CU25" s="719"/>
      <c r="CV25" s="719"/>
      <c r="CW25" s="719"/>
      <c r="CX25" s="719"/>
      <c r="CY25" s="720"/>
      <c r="CZ25" s="688">
        <v>10.8</v>
      </c>
      <c r="DA25" s="717"/>
      <c r="DB25" s="717"/>
      <c r="DC25" s="721"/>
      <c r="DD25" s="692">
        <v>3460101</v>
      </c>
      <c r="DE25" s="719"/>
      <c r="DF25" s="719"/>
      <c r="DG25" s="719"/>
      <c r="DH25" s="719"/>
      <c r="DI25" s="719"/>
      <c r="DJ25" s="719"/>
      <c r="DK25" s="720"/>
      <c r="DL25" s="692">
        <v>3422768</v>
      </c>
      <c r="DM25" s="719"/>
      <c r="DN25" s="719"/>
      <c r="DO25" s="719"/>
      <c r="DP25" s="719"/>
      <c r="DQ25" s="719"/>
      <c r="DR25" s="719"/>
      <c r="DS25" s="719"/>
      <c r="DT25" s="719"/>
      <c r="DU25" s="719"/>
      <c r="DV25" s="720"/>
      <c r="DW25" s="688">
        <v>17.8</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19240231</v>
      </c>
      <c r="S26" s="684"/>
      <c r="T26" s="684"/>
      <c r="U26" s="684"/>
      <c r="V26" s="684"/>
      <c r="W26" s="684"/>
      <c r="X26" s="684"/>
      <c r="Y26" s="685"/>
      <c r="Z26" s="686">
        <v>53.4</v>
      </c>
      <c r="AA26" s="686"/>
      <c r="AB26" s="686"/>
      <c r="AC26" s="686"/>
      <c r="AD26" s="687">
        <v>18094558</v>
      </c>
      <c r="AE26" s="687"/>
      <c r="AF26" s="687"/>
      <c r="AG26" s="687"/>
      <c r="AH26" s="687"/>
      <c r="AI26" s="687"/>
      <c r="AJ26" s="687"/>
      <c r="AK26" s="687"/>
      <c r="AL26" s="688">
        <v>99.7</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186</v>
      </c>
      <c r="BH26" s="684"/>
      <c r="BI26" s="684"/>
      <c r="BJ26" s="684"/>
      <c r="BK26" s="684"/>
      <c r="BL26" s="684"/>
      <c r="BM26" s="684"/>
      <c r="BN26" s="685"/>
      <c r="BO26" s="686" t="s">
        <v>186</v>
      </c>
      <c r="BP26" s="686"/>
      <c r="BQ26" s="686"/>
      <c r="BR26" s="686"/>
      <c r="BS26" s="692" t="s">
        <v>238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2602504</v>
      </c>
      <c r="CS26" s="684"/>
      <c r="CT26" s="684"/>
      <c r="CU26" s="684"/>
      <c r="CV26" s="684"/>
      <c r="CW26" s="684"/>
      <c r="CX26" s="684"/>
      <c r="CY26" s="685"/>
      <c r="CZ26" s="688">
        <v>7.4</v>
      </c>
      <c r="DA26" s="717"/>
      <c r="DB26" s="717"/>
      <c r="DC26" s="721"/>
      <c r="DD26" s="692">
        <v>2298246</v>
      </c>
      <c r="DE26" s="684"/>
      <c r="DF26" s="684"/>
      <c r="DG26" s="684"/>
      <c r="DH26" s="684"/>
      <c r="DI26" s="684"/>
      <c r="DJ26" s="684"/>
      <c r="DK26" s="685"/>
      <c r="DL26" s="692" t="s">
        <v>238</v>
      </c>
      <c r="DM26" s="684"/>
      <c r="DN26" s="684"/>
      <c r="DO26" s="684"/>
      <c r="DP26" s="684"/>
      <c r="DQ26" s="684"/>
      <c r="DR26" s="684"/>
      <c r="DS26" s="684"/>
      <c r="DT26" s="684"/>
      <c r="DU26" s="684"/>
      <c r="DV26" s="685"/>
      <c r="DW26" s="688" t="s">
        <v>186</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v>19254</v>
      </c>
      <c r="S27" s="684"/>
      <c r="T27" s="684"/>
      <c r="U27" s="684"/>
      <c r="V27" s="684"/>
      <c r="W27" s="684"/>
      <c r="X27" s="684"/>
      <c r="Y27" s="685"/>
      <c r="Z27" s="686">
        <v>0.1</v>
      </c>
      <c r="AA27" s="686"/>
      <c r="AB27" s="686"/>
      <c r="AC27" s="686"/>
      <c r="AD27" s="687">
        <v>19254</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13890201</v>
      </c>
      <c r="BH27" s="684"/>
      <c r="BI27" s="684"/>
      <c r="BJ27" s="684"/>
      <c r="BK27" s="684"/>
      <c r="BL27" s="684"/>
      <c r="BM27" s="684"/>
      <c r="BN27" s="685"/>
      <c r="BO27" s="686">
        <v>100</v>
      </c>
      <c r="BP27" s="686"/>
      <c r="BQ27" s="686"/>
      <c r="BR27" s="686"/>
      <c r="BS27" s="692">
        <v>165299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10103697</v>
      </c>
      <c r="CS27" s="719"/>
      <c r="CT27" s="719"/>
      <c r="CU27" s="719"/>
      <c r="CV27" s="719"/>
      <c r="CW27" s="719"/>
      <c r="CX27" s="719"/>
      <c r="CY27" s="720"/>
      <c r="CZ27" s="688">
        <v>28.6</v>
      </c>
      <c r="DA27" s="717"/>
      <c r="DB27" s="717"/>
      <c r="DC27" s="721"/>
      <c r="DD27" s="692">
        <v>2988106</v>
      </c>
      <c r="DE27" s="719"/>
      <c r="DF27" s="719"/>
      <c r="DG27" s="719"/>
      <c r="DH27" s="719"/>
      <c r="DI27" s="719"/>
      <c r="DJ27" s="719"/>
      <c r="DK27" s="720"/>
      <c r="DL27" s="692">
        <v>2422602</v>
      </c>
      <c r="DM27" s="719"/>
      <c r="DN27" s="719"/>
      <c r="DO27" s="719"/>
      <c r="DP27" s="719"/>
      <c r="DQ27" s="719"/>
      <c r="DR27" s="719"/>
      <c r="DS27" s="719"/>
      <c r="DT27" s="719"/>
      <c r="DU27" s="719"/>
      <c r="DV27" s="720"/>
      <c r="DW27" s="688">
        <v>12.6</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481530</v>
      </c>
      <c r="S28" s="684"/>
      <c r="T28" s="684"/>
      <c r="U28" s="684"/>
      <c r="V28" s="684"/>
      <c r="W28" s="684"/>
      <c r="X28" s="684"/>
      <c r="Y28" s="685"/>
      <c r="Z28" s="686">
        <v>1.3</v>
      </c>
      <c r="AA28" s="686"/>
      <c r="AB28" s="686"/>
      <c r="AC28" s="686"/>
      <c r="AD28" s="687" t="s">
        <v>238</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3180607</v>
      </c>
      <c r="CS28" s="684"/>
      <c r="CT28" s="684"/>
      <c r="CU28" s="684"/>
      <c r="CV28" s="684"/>
      <c r="CW28" s="684"/>
      <c r="CX28" s="684"/>
      <c r="CY28" s="685"/>
      <c r="CZ28" s="688">
        <v>9</v>
      </c>
      <c r="DA28" s="717"/>
      <c r="DB28" s="717"/>
      <c r="DC28" s="721"/>
      <c r="DD28" s="692">
        <v>3066560</v>
      </c>
      <c r="DE28" s="684"/>
      <c r="DF28" s="684"/>
      <c r="DG28" s="684"/>
      <c r="DH28" s="684"/>
      <c r="DI28" s="684"/>
      <c r="DJ28" s="684"/>
      <c r="DK28" s="685"/>
      <c r="DL28" s="692">
        <v>2801335</v>
      </c>
      <c r="DM28" s="684"/>
      <c r="DN28" s="684"/>
      <c r="DO28" s="684"/>
      <c r="DP28" s="684"/>
      <c r="DQ28" s="684"/>
      <c r="DR28" s="684"/>
      <c r="DS28" s="684"/>
      <c r="DT28" s="684"/>
      <c r="DU28" s="684"/>
      <c r="DV28" s="685"/>
      <c r="DW28" s="688">
        <v>14.6</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251599</v>
      </c>
      <c r="S29" s="684"/>
      <c r="T29" s="684"/>
      <c r="U29" s="684"/>
      <c r="V29" s="684"/>
      <c r="W29" s="684"/>
      <c r="X29" s="684"/>
      <c r="Y29" s="685"/>
      <c r="Z29" s="686">
        <v>0.7</v>
      </c>
      <c r="AA29" s="686"/>
      <c r="AB29" s="686"/>
      <c r="AC29" s="686"/>
      <c r="AD29" s="687">
        <v>21472</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3180546</v>
      </c>
      <c r="CS29" s="719"/>
      <c r="CT29" s="719"/>
      <c r="CU29" s="719"/>
      <c r="CV29" s="719"/>
      <c r="CW29" s="719"/>
      <c r="CX29" s="719"/>
      <c r="CY29" s="720"/>
      <c r="CZ29" s="688">
        <v>9</v>
      </c>
      <c r="DA29" s="717"/>
      <c r="DB29" s="717"/>
      <c r="DC29" s="721"/>
      <c r="DD29" s="692">
        <v>3066499</v>
      </c>
      <c r="DE29" s="719"/>
      <c r="DF29" s="719"/>
      <c r="DG29" s="719"/>
      <c r="DH29" s="719"/>
      <c r="DI29" s="719"/>
      <c r="DJ29" s="719"/>
      <c r="DK29" s="720"/>
      <c r="DL29" s="692">
        <v>2801274</v>
      </c>
      <c r="DM29" s="719"/>
      <c r="DN29" s="719"/>
      <c r="DO29" s="719"/>
      <c r="DP29" s="719"/>
      <c r="DQ29" s="719"/>
      <c r="DR29" s="719"/>
      <c r="DS29" s="719"/>
      <c r="DT29" s="719"/>
      <c r="DU29" s="719"/>
      <c r="DV29" s="720"/>
      <c r="DW29" s="688">
        <v>14.6</v>
      </c>
      <c r="DX29" s="717"/>
      <c r="DY29" s="717"/>
      <c r="DZ29" s="717"/>
      <c r="EA29" s="717"/>
      <c r="EB29" s="717"/>
      <c r="EC29" s="718"/>
    </row>
    <row r="30" spans="2:133" ht="11.25" customHeight="1">
      <c r="B30" s="680" t="s">
        <v>310</v>
      </c>
      <c r="C30" s="681"/>
      <c r="D30" s="681"/>
      <c r="E30" s="681"/>
      <c r="F30" s="681"/>
      <c r="G30" s="681"/>
      <c r="H30" s="681"/>
      <c r="I30" s="681"/>
      <c r="J30" s="681"/>
      <c r="K30" s="681"/>
      <c r="L30" s="681"/>
      <c r="M30" s="681"/>
      <c r="N30" s="681"/>
      <c r="O30" s="681"/>
      <c r="P30" s="681"/>
      <c r="Q30" s="682"/>
      <c r="R30" s="683">
        <v>361534</v>
      </c>
      <c r="S30" s="684"/>
      <c r="T30" s="684"/>
      <c r="U30" s="684"/>
      <c r="V30" s="684"/>
      <c r="W30" s="684"/>
      <c r="X30" s="684"/>
      <c r="Y30" s="685"/>
      <c r="Z30" s="686">
        <v>1</v>
      </c>
      <c r="AA30" s="686"/>
      <c r="AB30" s="686"/>
      <c r="AC30" s="686"/>
      <c r="AD30" s="687" t="s">
        <v>238</v>
      </c>
      <c r="AE30" s="687"/>
      <c r="AF30" s="687"/>
      <c r="AG30" s="687"/>
      <c r="AH30" s="687"/>
      <c r="AI30" s="687"/>
      <c r="AJ30" s="687"/>
      <c r="AK30" s="687"/>
      <c r="AL30" s="688" t="s">
        <v>186</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3104585</v>
      </c>
      <c r="CS30" s="684"/>
      <c r="CT30" s="684"/>
      <c r="CU30" s="684"/>
      <c r="CV30" s="684"/>
      <c r="CW30" s="684"/>
      <c r="CX30" s="684"/>
      <c r="CY30" s="685"/>
      <c r="CZ30" s="688">
        <v>8.8000000000000007</v>
      </c>
      <c r="DA30" s="717"/>
      <c r="DB30" s="717"/>
      <c r="DC30" s="721"/>
      <c r="DD30" s="692">
        <v>2993415</v>
      </c>
      <c r="DE30" s="684"/>
      <c r="DF30" s="684"/>
      <c r="DG30" s="684"/>
      <c r="DH30" s="684"/>
      <c r="DI30" s="684"/>
      <c r="DJ30" s="684"/>
      <c r="DK30" s="685"/>
      <c r="DL30" s="692">
        <v>2728190</v>
      </c>
      <c r="DM30" s="684"/>
      <c r="DN30" s="684"/>
      <c r="DO30" s="684"/>
      <c r="DP30" s="684"/>
      <c r="DQ30" s="684"/>
      <c r="DR30" s="684"/>
      <c r="DS30" s="684"/>
      <c r="DT30" s="684"/>
      <c r="DU30" s="684"/>
      <c r="DV30" s="685"/>
      <c r="DW30" s="688">
        <v>14.2</v>
      </c>
      <c r="DX30" s="717"/>
      <c r="DY30" s="717"/>
      <c r="DZ30" s="717"/>
      <c r="EA30" s="717"/>
      <c r="EB30" s="717"/>
      <c r="EC30" s="718"/>
    </row>
    <row r="31" spans="2:133" ht="11.25" customHeight="1">
      <c r="B31" s="680" t="s">
        <v>314</v>
      </c>
      <c r="C31" s="681"/>
      <c r="D31" s="681"/>
      <c r="E31" s="681"/>
      <c r="F31" s="681"/>
      <c r="G31" s="681"/>
      <c r="H31" s="681"/>
      <c r="I31" s="681"/>
      <c r="J31" s="681"/>
      <c r="K31" s="681"/>
      <c r="L31" s="681"/>
      <c r="M31" s="681"/>
      <c r="N31" s="681"/>
      <c r="O31" s="681"/>
      <c r="P31" s="681"/>
      <c r="Q31" s="682"/>
      <c r="R31" s="683">
        <v>6085634</v>
      </c>
      <c r="S31" s="684"/>
      <c r="T31" s="684"/>
      <c r="U31" s="684"/>
      <c r="V31" s="684"/>
      <c r="W31" s="684"/>
      <c r="X31" s="684"/>
      <c r="Y31" s="685"/>
      <c r="Z31" s="686">
        <v>16.899999999999999</v>
      </c>
      <c r="AA31" s="686"/>
      <c r="AB31" s="686"/>
      <c r="AC31" s="686"/>
      <c r="AD31" s="687" t="s">
        <v>238</v>
      </c>
      <c r="AE31" s="687"/>
      <c r="AF31" s="687"/>
      <c r="AG31" s="687"/>
      <c r="AH31" s="687"/>
      <c r="AI31" s="687"/>
      <c r="AJ31" s="687"/>
      <c r="AK31" s="687"/>
      <c r="AL31" s="688" t="s">
        <v>238</v>
      </c>
      <c r="AM31" s="689"/>
      <c r="AN31" s="689"/>
      <c r="AO31" s="690"/>
      <c r="AP31" s="740" t="s">
        <v>315</v>
      </c>
      <c r="AQ31" s="741"/>
      <c r="AR31" s="741"/>
      <c r="AS31" s="741"/>
      <c r="AT31" s="746" t="s">
        <v>316</v>
      </c>
      <c r="AU31" s="231"/>
      <c r="AV31" s="231"/>
      <c r="AW31" s="231"/>
      <c r="AX31" s="669" t="s">
        <v>189</v>
      </c>
      <c r="AY31" s="670"/>
      <c r="AZ31" s="670"/>
      <c r="BA31" s="670"/>
      <c r="BB31" s="670"/>
      <c r="BC31" s="670"/>
      <c r="BD31" s="670"/>
      <c r="BE31" s="670"/>
      <c r="BF31" s="671"/>
      <c r="BG31" s="751">
        <v>99.3</v>
      </c>
      <c r="BH31" s="738"/>
      <c r="BI31" s="738"/>
      <c r="BJ31" s="738"/>
      <c r="BK31" s="738"/>
      <c r="BL31" s="738"/>
      <c r="BM31" s="678">
        <v>96.9</v>
      </c>
      <c r="BN31" s="738"/>
      <c r="BO31" s="738"/>
      <c r="BP31" s="738"/>
      <c r="BQ31" s="739"/>
      <c r="BR31" s="751">
        <v>99.3</v>
      </c>
      <c r="BS31" s="738"/>
      <c r="BT31" s="738"/>
      <c r="BU31" s="738"/>
      <c r="BV31" s="738"/>
      <c r="BW31" s="738"/>
      <c r="BX31" s="678">
        <v>96.6</v>
      </c>
      <c r="BY31" s="738"/>
      <c r="BZ31" s="738"/>
      <c r="CA31" s="738"/>
      <c r="CB31" s="739"/>
      <c r="CD31" s="725"/>
      <c r="CE31" s="726"/>
      <c r="CF31" s="698" t="s">
        <v>317</v>
      </c>
      <c r="CG31" s="699"/>
      <c r="CH31" s="699"/>
      <c r="CI31" s="699"/>
      <c r="CJ31" s="699"/>
      <c r="CK31" s="699"/>
      <c r="CL31" s="699"/>
      <c r="CM31" s="699"/>
      <c r="CN31" s="699"/>
      <c r="CO31" s="699"/>
      <c r="CP31" s="699"/>
      <c r="CQ31" s="700"/>
      <c r="CR31" s="683">
        <v>75961</v>
      </c>
      <c r="CS31" s="719"/>
      <c r="CT31" s="719"/>
      <c r="CU31" s="719"/>
      <c r="CV31" s="719"/>
      <c r="CW31" s="719"/>
      <c r="CX31" s="719"/>
      <c r="CY31" s="720"/>
      <c r="CZ31" s="688">
        <v>0.2</v>
      </c>
      <c r="DA31" s="717"/>
      <c r="DB31" s="717"/>
      <c r="DC31" s="721"/>
      <c r="DD31" s="692">
        <v>73084</v>
      </c>
      <c r="DE31" s="719"/>
      <c r="DF31" s="719"/>
      <c r="DG31" s="719"/>
      <c r="DH31" s="719"/>
      <c r="DI31" s="719"/>
      <c r="DJ31" s="719"/>
      <c r="DK31" s="720"/>
      <c r="DL31" s="692">
        <v>73084</v>
      </c>
      <c r="DM31" s="719"/>
      <c r="DN31" s="719"/>
      <c r="DO31" s="719"/>
      <c r="DP31" s="719"/>
      <c r="DQ31" s="719"/>
      <c r="DR31" s="719"/>
      <c r="DS31" s="719"/>
      <c r="DT31" s="719"/>
      <c r="DU31" s="719"/>
      <c r="DV31" s="720"/>
      <c r="DW31" s="688">
        <v>0.4</v>
      </c>
      <c r="DX31" s="717"/>
      <c r="DY31" s="717"/>
      <c r="DZ31" s="717"/>
      <c r="EA31" s="717"/>
      <c r="EB31" s="717"/>
      <c r="EC31" s="718"/>
    </row>
    <row r="32" spans="2:133" ht="11.25" customHeight="1">
      <c r="B32" s="729" t="s">
        <v>318</v>
      </c>
      <c r="C32" s="730"/>
      <c r="D32" s="730"/>
      <c r="E32" s="730"/>
      <c r="F32" s="730"/>
      <c r="G32" s="730"/>
      <c r="H32" s="730"/>
      <c r="I32" s="730"/>
      <c r="J32" s="730"/>
      <c r="K32" s="730"/>
      <c r="L32" s="730"/>
      <c r="M32" s="730"/>
      <c r="N32" s="730"/>
      <c r="O32" s="730"/>
      <c r="P32" s="730"/>
      <c r="Q32" s="731"/>
      <c r="R32" s="683">
        <v>7774</v>
      </c>
      <c r="S32" s="684"/>
      <c r="T32" s="684"/>
      <c r="U32" s="684"/>
      <c r="V32" s="684"/>
      <c r="W32" s="684"/>
      <c r="X32" s="684"/>
      <c r="Y32" s="685"/>
      <c r="Z32" s="686">
        <v>0</v>
      </c>
      <c r="AA32" s="686"/>
      <c r="AB32" s="686"/>
      <c r="AC32" s="686"/>
      <c r="AD32" s="687">
        <v>7774</v>
      </c>
      <c r="AE32" s="687"/>
      <c r="AF32" s="687"/>
      <c r="AG32" s="687"/>
      <c r="AH32" s="687"/>
      <c r="AI32" s="687"/>
      <c r="AJ32" s="687"/>
      <c r="AK32" s="687"/>
      <c r="AL32" s="688">
        <v>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v>
      </c>
      <c r="BH32" s="719"/>
      <c r="BI32" s="719"/>
      <c r="BJ32" s="719"/>
      <c r="BK32" s="719"/>
      <c r="BL32" s="719"/>
      <c r="BM32" s="689">
        <v>96.4</v>
      </c>
      <c r="BN32" s="749"/>
      <c r="BO32" s="749"/>
      <c r="BP32" s="749"/>
      <c r="BQ32" s="750"/>
      <c r="BR32" s="752">
        <v>99.1</v>
      </c>
      <c r="BS32" s="719"/>
      <c r="BT32" s="719"/>
      <c r="BU32" s="719"/>
      <c r="BV32" s="719"/>
      <c r="BW32" s="719"/>
      <c r="BX32" s="689">
        <v>96.1</v>
      </c>
      <c r="BY32" s="749"/>
      <c r="BZ32" s="749"/>
      <c r="CA32" s="749"/>
      <c r="CB32" s="750"/>
      <c r="CD32" s="727"/>
      <c r="CE32" s="728"/>
      <c r="CF32" s="698" t="s">
        <v>321</v>
      </c>
      <c r="CG32" s="699"/>
      <c r="CH32" s="699"/>
      <c r="CI32" s="699"/>
      <c r="CJ32" s="699"/>
      <c r="CK32" s="699"/>
      <c r="CL32" s="699"/>
      <c r="CM32" s="699"/>
      <c r="CN32" s="699"/>
      <c r="CO32" s="699"/>
      <c r="CP32" s="699"/>
      <c r="CQ32" s="700"/>
      <c r="CR32" s="683">
        <v>61</v>
      </c>
      <c r="CS32" s="684"/>
      <c r="CT32" s="684"/>
      <c r="CU32" s="684"/>
      <c r="CV32" s="684"/>
      <c r="CW32" s="684"/>
      <c r="CX32" s="684"/>
      <c r="CY32" s="685"/>
      <c r="CZ32" s="688">
        <v>0</v>
      </c>
      <c r="DA32" s="717"/>
      <c r="DB32" s="717"/>
      <c r="DC32" s="721"/>
      <c r="DD32" s="692">
        <v>61</v>
      </c>
      <c r="DE32" s="684"/>
      <c r="DF32" s="684"/>
      <c r="DG32" s="684"/>
      <c r="DH32" s="684"/>
      <c r="DI32" s="684"/>
      <c r="DJ32" s="684"/>
      <c r="DK32" s="685"/>
      <c r="DL32" s="692">
        <v>61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322</v>
      </c>
      <c r="C33" s="681"/>
      <c r="D33" s="681"/>
      <c r="E33" s="681"/>
      <c r="F33" s="681"/>
      <c r="G33" s="681"/>
      <c r="H33" s="681"/>
      <c r="I33" s="681"/>
      <c r="J33" s="681"/>
      <c r="K33" s="681"/>
      <c r="L33" s="681"/>
      <c r="M33" s="681"/>
      <c r="N33" s="681"/>
      <c r="O33" s="681"/>
      <c r="P33" s="681"/>
      <c r="Q33" s="682"/>
      <c r="R33" s="683">
        <v>2436936</v>
      </c>
      <c r="S33" s="684"/>
      <c r="T33" s="684"/>
      <c r="U33" s="684"/>
      <c r="V33" s="684"/>
      <c r="W33" s="684"/>
      <c r="X33" s="684"/>
      <c r="Y33" s="685"/>
      <c r="Z33" s="686">
        <v>6.8</v>
      </c>
      <c r="AA33" s="686"/>
      <c r="AB33" s="686"/>
      <c r="AC33" s="686"/>
      <c r="AD33" s="687" t="s">
        <v>238</v>
      </c>
      <c r="AE33" s="687"/>
      <c r="AF33" s="687"/>
      <c r="AG33" s="687"/>
      <c r="AH33" s="687"/>
      <c r="AI33" s="687"/>
      <c r="AJ33" s="687"/>
      <c r="AK33" s="687"/>
      <c r="AL33" s="688" t="s">
        <v>186</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99.5</v>
      </c>
      <c r="BH33" s="754"/>
      <c r="BI33" s="754"/>
      <c r="BJ33" s="754"/>
      <c r="BK33" s="754"/>
      <c r="BL33" s="754"/>
      <c r="BM33" s="755">
        <v>97.3</v>
      </c>
      <c r="BN33" s="754"/>
      <c r="BO33" s="754"/>
      <c r="BP33" s="754"/>
      <c r="BQ33" s="756"/>
      <c r="BR33" s="753">
        <v>99.4</v>
      </c>
      <c r="BS33" s="754"/>
      <c r="BT33" s="754"/>
      <c r="BU33" s="754"/>
      <c r="BV33" s="754"/>
      <c r="BW33" s="754"/>
      <c r="BX33" s="755">
        <v>96.8</v>
      </c>
      <c r="BY33" s="754"/>
      <c r="BZ33" s="754"/>
      <c r="CA33" s="754"/>
      <c r="CB33" s="756"/>
      <c r="CD33" s="698" t="s">
        <v>324</v>
      </c>
      <c r="CE33" s="699"/>
      <c r="CF33" s="699"/>
      <c r="CG33" s="699"/>
      <c r="CH33" s="699"/>
      <c r="CI33" s="699"/>
      <c r="CJ33" s="699"/>
      <c r="CK33" s="699"/>
      <c r="CL33" s="699"/>
      <c r="CM33" s="699"/>
      <c r="CN33" s="699"/>
      <c r="CO33" s="699"/>
      <c r="CP33" s="699"/>
      <c r="CQ33" s="700"/>
      <c r="CR33" s="683">
        <v>13887550</v>
      </c>
      <c r="CS33" s="719"/>
      <c r="CT33" s="719"/>
      <c r="CU33" s="719"/>
      <c r="CV33" s="719"/>
      <c r="CW33" s="719"/>
      <c r="CX33" s="719"/>
      <c r="CY33" s="720"/>
      <c r="CZ33" s="688">
        <v>39.299999999999997</v>
      </c>
      <c r="DA33" s="717"/>
      <c r="DB33" s="717"/>
      <c r="DC33" s="721"/>
      <c r="DD33" s="692">
        <v>11443928</v>
      </c>
      <c r="DE33" s="719"/>
      <c r="DF33" s="719"/>
      <c r="DG33" s="719"/>
      <c r="DH33" s="719"/>
      <c r="DI33" s="719"/>
      <c r="DJ33" s="719"/>
      <c r="DK33" s="720"/>
      <c r="DL33" s="692">
        <v>8634992</v>
      </c>
      <c r="DM33" s="719"/>
      <c r="DN33" s="719"/>
      <c r="DO33" s="719"/>
      <c r="DP33" s="719"/>
      <c r="DQ33" s="719"/>
      <c r="DR33" s="719"/>
      <c r="DS33" s="719"/>
      <c r="DT33" s="719"/>
      <c r="DU33" s="719"/>
      <c r="DV33" s="720"/>
      <c r="DW33" s="688">
        <v>44.9</v>
      </c>
      <c r="DX33" s="717"/>
      <c r="DY33" s="717"/>
      <c r="DZ33" s="717"/>
      <c r="EA33" s="717"/>
      <c r="EB33" s="717"/>
      <c r="EC33" s="718"/>
    </row>
    <row r="34" spans="2:133" ht="11.25" customHeight="1">
      <c r="B34" s="680" t="s">
        <v>325</v>
      </c>
      <c r="C34" s="681"/>
      <c r="D34" s="681"/>
      <c r="E34" s="681"/>
      <c r="F34" s="681"/>
      <c r="G34" s="681"/>
      <c r="H34" s="681"/>
      <c r="I34" s="681"/>
      <c r="J34" s="681"/>
      <c r="K34" s="681"/>
      <c r="L34" s="681"/>
      <c r="M34" s="681"/>
      <c r="N34" s="681"/>
      <c r="O34" s="681"/>
      <c r="P34" s="681"/>
      <c r="Q34" s="682"/>
      <c r="R34" s="683">
        <v>144778</v>
      </c>
      <c r="S34" s="684"/>
      <c r="T34" s="684"/>
      <c r="U34" s="684"/>
      <c r="V34" s="684"/>
      <c r="W34" s="684"/>
      <c r="X34" s="684"/>
      <c r="Y34" s="685"/>
      <c r="Z34" s="686">
        <v>0.4</v>
      </c>
      <c r="AA34" s="686"/>
      <c r="AB34" s="686"/>
      <c r="AC34" s="686"/>
      <c r="AD34" s="687" t="s">
        <v>238</v>
      </c>
      <c r="AE34" s="687"/>
      <c r="AF34" s="687"/>
      <c r="AG34" s="687"/>
      <c r="AH34" s="687"/>
      <c r="AI34" s="687"/>
      <c r="AJ34" s="687"/>
      <c r="AK34" s="687"/>
      <c r="AL34" s="688" t="s">
        <v>238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4903449</v>
      </c>
      <c r="CS34" s="684"/>
      <c r="CT34" s="684"/>
      <c r="CU34" s="684"/>
      <c r="CV34" s="684"/>
      <c r="CW34" s="684"/>
      <c r="CX34" s="684"/>
      <c r="CY34" s="685"/>
      <c r="CZ34" s="688">
        <v>13.9</v>
      </c>
      <c r="DA34" s="717"/>
      <c r="DB34" s="717"/>
      <c r="DC34" s="721"/>
      <c r="DD34" s="692">
        <v>4247323</v>
      </c>
      <c r="DE34" s="684"/>
      <c r="DF34" s="684"/>
      <c r="DG34" s="684"/>
      <c r="DH34" s="684"/>
      <c r="DI34" s="684"/>
      <c r="DJ34" s="684"/>
      <c r="DK34" s="685"/>
      <c r="DL34" s="692">
        <v>3141549</v>
      </c>
      <c r="DM34" s="684"/>
      <c r="DN34" s="684"/>
      <c r="DO34" s="684"/>
      <c r="DP34" s="684"/>
      <c r="DQ34" s="684"/>
      <c r="DR34" s="684"/>
      <c r="DS34" s="684"/>
      <c r="DT34" s="684"/>
      <c r="DU34" s="684"/>
      <c r="DV34" s="685"/>
      <c r="DW34" s="688">
        <v>16.3</v>
      </c>
      <c r="DX34" s="717"/>
      <c r="DY34" s="717"/>
      <c r="DZ34" s="717"/>
      <c r="EA34" s="717"/>
      <c r="EB34" s="717"/>
      <c r="EC34" s="718"/>
    </row>
    <row r="35" spans="2:133" ht="11.25" customHeight="1">
      <c r="B35" s="680" t="s">
        <v>327</v>
      </c>
      <c r="C35" s="681"/>
      <c r="D35" s="681"/>
      <c r="E35" s="681"/>
      <c r="F35" s="681"/>
      <c r="G35" s="681"/>
      <c r="H35" s="681"/>
      <c r="I35" s="681"/>
      <c r="J35" s="681"/>
      <c r="K35" s="681"/>
      <c r="L35" s="681"/>
      <c r="M35" s="681"/>
      <c r="N35" s="681"/>
      <c r="O35" s="681"/>
      <c r="P35" s="681"/>
      <c r="Q35" s="682"/>
      <c r="R35" s="683">
        <v>244085</v>
      </c>
      <c r="S35" s="684"/>
      <c r="T35" s="684"/>
      <c r="U35" s="684"/>
      <c r="V35" s="684"/>
      <c r="W35" s="684"/>
      <c r="X35" s="684"/>
      <c r="Y35" s="685"/>
      <c r="Z35" s="686">
        <v>0.7</v>
      </c>
      <c r="AA35" s="686"/>
      <c r="AB35" s="686"/>
      <c r="AC35" s="686"/>
      <c r="AD35" s="687" t="s">
        <v>238</v>
      </c>
      <c r="AE35" s="687"/>
      <c r="AF35" s="687"/>
      <c r="AG35" s="687"/>
      <c r="AH35" s="687"/>
      <c r="AI35" s="687"/>
      <c r="AJ35" s="687"/>
      <c r="AK35" s="687"/>
      <c r="AL35" s="688" t="s">
        <v>238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154876</v>
      </c>
      <c r="CS35" s="719"/>
      <c r="CT35" s="719"/>
      <c r="CU35" s="719"/>
      <c r="CV35" s="719"/>
      <c r="CW35" s="719"/>
      <c r="CX35" s="719"/>
      <c r="CY35" s="720"/>
      <c r="CZ35" s="688">
        <v>0.4</v>
      </c>
      <c r="DA35" s="717"/>
      <c r="DB35" s="717"/>
      <c r="DC35" s="721"/>
      <c r="DD35" s="692">
        <v>145329</v>
      </c>
      <c r="DE35" s="719"/>
      <c r="DF35" s="719"/>
      <c r="DG35" s="719"/>
      <c r="DH35" s="719"/>
      <c r="DI35" s="719"/>
      <c r="DJ35" s="719"/>
      <c r="DK35" s="720"/>
      <c r="DL35" s="692">
        <v>145329</v>
      </c>
      <c r="DM35" s="719"/>
      <c r="DN35" s="719"/>
      <c r="DO35" s="719"/>
      <c r="DP35" s="719"/>
      <c r="DQ35" s="719"/>
      <c r="DR35" s="719"/>
      <c r="DS35" s="719"/>
      <c r="DT35" s="719"/>
      <c r="DU35" s="719"/>
      <c r="DV35" s="720"/>
      <c r="DW35" s="688">
        <v>0.8</v>
      </c>
      <c r="DX35" s="717"/>
      <c r="DY35" s="717"/>
      <c r="DZ35" s="717"/>
      <c r="EA35" s="717"/>
      <c r="EB35" s="717"/>
      <c r="EC35" s="718"/>
    </row>
    <row r="36" spans="2:133" ht="11.25" customHeight="1">
      <c r="B36" s="680" t="s">
        <v>331</v>
      </c>
      <c r="C36" s="681"/>
      <c r="D36" s="681"/>
      <c r="E36" s="681"/>
      <c r="F36" s="681"/>
      <c r="G36" s="681"/>
      <c r="H36" s="681"/>
      <c r="I36" s="681"/>
      <c r="J36" s="681"/>
      <c r="K36" s="681"/>
      <c r="L36" s="681"/>
      <c r="M36" s="681"/>
      <c r="N36" s="681"/>
      <c r="O36" s="681"/>
      <c r="P36" s="681"/>
      <c r="Q36" s="682"/>
      <c r="R36" s="683">
        <v>2705659</v>
      </c>
      <c r="S36" s="684"/>
      <c r="T36" s="684"/>
      <c r="U36" s="684"/>
      <c r="V36" s="684"/>
      <c r="W36" s="684"/>
      <c r="X36" s="684"/>
      <c r="Y36" s="685"/>
      <c r="Z36" s="686">
        <v>7.5</v>
      </c>
      <c r="AA36" s="686"/>
      <c r="AB36" s="686"/>
      <c r="AC36" s="686"/>
      <c r="AD36" s="687" t="s">
        <v>238</v>
      </c>
      <c r="AE36" s="687"/>
      <c r="AF36" s="687"/>
      <c r="AG36" s="687"/>
      <c r="AH36" s="687"/>
      <c r="AI36" s="687"/>
      <c r="AJ36" s="687"/>
      <c r="AK36" s="687"/>
      <c r="AL36" s="688" t="s">
        <v>238</v>
      </c>
      <c r="AM36" s="689"/>
      <c r="AN36" s="689"/>
      <c r="AO36" s="690"/>
      <c r="AP36" s="235"/>
      <c r="AQ36" s="757" t="s">
        <v>332</v>
      </c>
      <c r="AR36" s="758"/>
      <c r="AS36" s="758"/>
      <c r="AT36" s="758"/>
      <c r="AU36" s="758"/>
      <c r="AV36" s="758"/>
      <c r="AW36" s="758"/>
      <c r="AX36" s="758"/>
      <c r="AY36" s="759"/>
      <c r="AZ36" s="672">
        <v>3459844</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14684</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4524146</v>
      </c>
      <c r="CS36" s="684"/>
      <c r="CT36" s="684"/>
      <c r="CU36" s="684"/>
      <c r="CV36" s="684"/>
      <c r="CW36" s="684"/>
      <c r="CX36" s="684"/>
      <c r="CY36" s="685"/>
      <c r="CZ36" s="688">
        <v>12.8</v>
      </c>
      <c r="DA36" s="717"/>
      <c r="DB36" s="717"/>
      <c r="DC36" s="721"/>
      <c r="DD36" s="692">
        <v>4001950</v>
      </c>
      <c r="DE36" s="684"/>
      <c r="DF36" s="684"/>
      <c r="DG36" s="684"/>
      <c r="DH36" s="684"/>
      <c r="DI36" s="684"/>
      <c r="DJ36" s="684"/>
      <c r="DK36" s="685"/>
      <c r="DL36" s="692">
        <v>3356122</v>
      </c>
      <c r="DM36" s="684"/>
      <c r="DN36" s="684"/>
      <c r="DO36" s="684"/>
      <c r="DP36" s="684"/>
      <c r="DQ36" s="684"/>
      <c r="DR36" s="684"/>
      <c r="DS36" s="684"/>
      <c r="DT36" s="684"/>
      <c r="DU36" s="684"/>
      <c r="DV36" s="685"/>
      <c r="DW36" s="688">
        <v>17.399999999999999</v>
      </c>
      <c r="DX36" s="717"/>
      <c r="DY36" s="717"/>
      <c r="DZ36" s="717"/>
      <c r="EA36" s="717"/>
      <c r="EB36" s="717"/>
      <c r="EC36" s="718"/>
    </row>
    <row r="37" spans="2:133" ht="11.25" customHeight="1">
      <c r="B37" s="680" t="s">
        <v>335</v>
      </c>
      <c r="C37" s="681"/>
      <c r="D37" s="681"/>
      <c r="E37" s="681"/>
      <c r="F37" s="681"/>
      <c r="G37" s="681"/>
      <c r="H37" s="681"/>
      <c r="I37" s="681"/>
      <c r="J37" s="681"/>
      <c r="K37" s="681"/>
      <c r="L37" s="681"/>
      <c r="M37" s="681"/>
      <c r="N37" s="681"/>
      <c r="O37" s="681"/>
      <c r="P37" s="681"/>
      <c r="Q37" s="682"/>
      <c r="R37" s="683">
        <v>728662</v>
      </c>
      <c r="S37" s="684"/>
      <c r="T37" s="684"/>
      <c r="U37" s="684"/>
      <c r="V37" s="684"/>
      <c r="W37" s="684"/>
      <c r="X37" s="684"/>
      <c r="Y37" s="685"/>
      <c r="Z37" s="686">
        <v>2</v>
      </c>
      <c r="AA37" s="686"/>
      <c r="AB37" s="686"/>
      <c r="AC37" s="686"/>
      <c r="AD37" s="687" t="s">
        <v>238</v>
      </c>
      <c r="AE37" s="687"/>
      <c r="AF37" s="687"/>
      <c r="AG37" s="687"/>
      <c r="AH37" s="687"/>
      <c r="AI37" s="687"/>
      <c r="AJ37" s="687"/>
      <c r="AK37" s="687"/>
      <c r="AL37" s="688" t="s">
        <v>186</v>
      </c>
      <c r="AM37" s="689"/>
      <c r="AN37" s="689"/>
      <c r="AO37" s="690"/>
      <c r="AQ37" s="761" t="s">
        <v>336</v>
      </c>
      <c r="AR37" s="762"/>
      <c r="AS37" s="762"/>
      <c r="AT37" s="762"/>
      <c r="AU37" s="762"/>
      <c r="AV37" s="762"/>
      <c r="AW37" s="762"/>
      <c r="AX37" s="762"/>
      <c r="AY37" s="763"/>
      <c r="AZ37" s="683">
        <v>709358</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-125213</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1577004</v>
      </c>
      <c r="CS37" s="719"/>
      <c r="CT37" s="719"/>
      <c r="CU37" s="719"/>
      <c r="CV37" s="719"/>
      <c r="CW37" s="719"/>
      <c r="CX37" s="719"/>
      <c r="CY37" s="720"/>
      <c r="CZ37" s="688">
        <v>4.5</v>
      </c>
      <c r="DA37" s="717"/>
      <c r="DB37" s="717"/>
      <c r="DC37" s="721"/>
      <c r="DD37" s="692">
        <v>1354796</v>
      </c>
      <c r="DE37" s="719"/>
      <c r="DF37" s="719"/>
      <c r="DG37" s="719"/>
      <c r="DH37" s="719"/>
      <c r="DI37" s="719"/>
      <c r="DJ37" s="719"/>
      <c r="DK37" s="720"/>
      <c r="DL37" s="692">
        <v>1187681</v>
      </c>
      <c r="DM37" s="719"/>
      <c r="DN37" s="719"/>
      <c r="DO37" s="719"/>
      <c r="DP37" s="719"/>
      <c r="DQ37" s="719"/>
      <c r="DR37" s="719"/>
      <c r="DS37" s="719"/>
      <c r="DT37" s="719"/>
      <c r="DU37" s="719"/>
      <c r="DV37" s="720"/>
      <c r="DW37" s="688">
        <v>6.2</v>
      </c>
      <c r="DX37" s="717"/>
      <c r="DY37" s="717"/>
      <c r="DZ37" s="717"/>
      <c r="EA37" s="717"/>
      <c r="EB37" s="717"/>
      <c r="EC37" s="718"/>
    </row>
    <row r="38" spans="2:133" ht="11.25" customHeight="1">
      <c r="B38" s="680" t="s">
        <v>339</v>
      </c>
      <c r="C38" s="681"/>
      <c r="D38" s="681"/>
      <c r="E38" s="681"/>
      <c r="F38" s="681"/>
      <c r="G38" s="681"/>
      <c r="H38" s="681"/>
      <c r="I38" s="681"/>
      <c r="J38" s="681"/>
      <c r="K38" s="681"/>
      <c r="L38" s="681"/>
      <c r="M38" s="681"/>
      <c r="N38" s="681"/>
      <c r="O38" s="681"/>
      <c r="P38" s="681"/>
      <c r="Q38" s="682"/>
      <c r="R38" s="683">
        <v>767822</v>
      </c>
      <c r="S38" s="684"/>
      <c r="T38" s="684"/>
      <c r="U38" s="684"/>
      <c r="V38" s="684"/>
      <c r="W38" s="684"/>
      <c r="X38" s="684"/>
      <c r="Y38" s="685"/>
      <c r="Z38" s="686">
        <v>2.1</v>
      </c>
      <c r="AA38" s="686"/>
      <c r="AB38" s="686"/>
      <c r="AC38" s="686"/>
      <c r="AD38" s="687">
        <v>68</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77098</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11611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2673388</v>
      </c>
      <c r="CS38" s="684"/>
      <c r="CT38" s="684"/>
      <c r="CU38" s="684"/>
      <c r="CV38" s="684"/>
      <c r="CW38" s="684"/>
      <c r="CX38" s="684"/>
      <c r="CY38" s="685"/>
      <c r="CZ38" s="688">
        <v>7.6</v>
      </c>
      <c r="DA38" s="717"/>
      <c r="DB38" s="717"/>
      <c r="DC38" s="721"/>
      <c r="DD38" s="692">
        <v>2160683</v>
      </c>
      <c r="DE38" s="684"/>
      <c r="DF38" s="684"/>
      <c r="DG38" s="684"/>
      <c r="DH38" s="684"/>
      <c r="DI38" s="684"/>
      <c r="DJ38" s="684"/>
      <c r="DK38" s="685"/>
      <c r="DL38" s="692">
        <v>1991992</v>
      </c>
      <c r="DM38" s="684"/>
      <c r="DN38" s="684"/>
      <c r="DO38" s="684"/>
      <c r="DP38" s="684"/>
      <c r="DQ38" s="684"/>
      <c r="DR38" s="684"/>
      <c r="DS38" s="684"/>
      <c r="DT38" s="684"/>
      <c r="DU38" s="684"/>
      <c r="DV38" s="685"/>
      <c r="DW38" s="688">
        <v>10.3</v>
      </c>
      <c r="DX38" s="717"/>
      <c r="DY38" s="717"/>
      <c r="DZ38" s="717"/>
      <c r="EA38" s="717"/>
      <c r="EB38" s="717"/>
      <c r="EC38" s="718"/>
    </row>
    <row r="39" spans="2:133" ht="11.25" customHeight="1">
      <c r="B39" s="680" t="s">
        <v>343</v>
      </c>
      <c r="C39" s="681"/>
      <c r="D39" s="681"/>
      <c r="E39" s="681"/>
      <c r="F39" s="681"/>
      <c r="G39" s="681"/>
      <c r="H39" s="681"/>
      <c r="I39" s="681"/>
      <c r="J39" s="681"/>
      <c r="K39" s="681"/>
      <c r="L39" s="681"/>
      <c r="M39" s="681"/>
      <c r="N39" s="681"/>
      <c r="O39" s="681"/>
      <c r="P39" s="681"/>
      <c r="Q39" s="682"/>
      <c r="R39" s="683">
        <v>2580232</v>
      </c>
      <c r="S39" s="684"/>
      <c r="T39" s="684"/>
      <c r="U39" s="684"/>
      <c r="V39" s="684"/>
      <c r="W39" s="684"/>
      <c r="X39" s="684"/>
      <c r="Y39" s="685"/>
      <c r="Z39" s="686">
        <v>7.2</v>
      </c>
      <c r="AA39" s="686"/>
      <c r="AB39" s="686"/>
      <c r="AC39" s="686"/>
      <c r="AD39" s="687" t="s">
        <v>186</v>
      </c>
      <c r="AE39" s="687"/>
      <c r="AF39" s="687"/>
      <c r="AG39" s="687"/>
      <c r="AH39" s="687"/>
      <c r="AI39" s="687"/>
      <c r="AJ39" s="687"/>
      <c r="AK39" s="687"/>
      <c r="AL39" s="688" t="s">
        <v>238</v>
      </c>
      <c r="AM39" s="689"/>
      <c r="AN39" s="689"/>
      <c r="AO39" s="690"/>
      <c r="AQ39" s="761" t="s">
        <v>344</v>
      </c>
      <c r="AR39" s="762"/>
      <c r="AS39" s="762"/>
      <c r="AT39" s="762"/>
      <c r="AU39" s="762"/>
      <c r="AV39" s="762"/>
      <c r="AW39" s="762"/>
      <c r="AX39" s="762"/>
      <c r="AY39" s="763"/>
      <c r="AZ39" s="683" t="s">
        <v>238</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18479</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1193229</v>
      </c>
      <c r="CS39" s="719"/>
      <c r="CT39" s="719"/>
      <c r="CU39" s="719"/>
      <c r="CV39" s="719"/>
      <c r="CW39" s="719"/>
      <c r="CX39" s="719"/>
      <c r="CY39" s="720"/>
      <c r="CZ39" s="688">
        <v>3.4</v>
      </c>
      <c r="DA39" s="717"/>
      <c r="DB39" s="717"/>
      <c r="DC39" s="721"/>
      <c r="DD39" s="692">
        <v>847181</v>
      </c>
      <c r="DE39" s="719"/>
      <c r="DF39" s="719"/>
      <c r="DG39" s="719"/>
      <c r="DH39" s="719"/>
      <c r="DI39" s="719"/>
      <c r="DJ39" s="719"/>
      <c r="DK39" s="720"/>
      <c r="DL39" s="692" t="s">
        <v>238</v>
      </c>
      <c r="DM39" s="719"/>
      <c r="DN39" s="719"/>
      <c r="DO39" s="719"/>
      <c r="DP39" s="719"/>
      <c r="DQ39" s="719"/>
      <c r="DR39" s="719"/>
      <c r="DS39" s="719"/>
      <c r="DT39" s="719"/>
      <c r="DU39" s="719"/>
      <c r="DV39" s="720"/>
      <c r="DW39" s="688" t="s">
        <v>238</v>
      </c>
      <c r="DX39" s="717"/>
      <c r="DY39" s="717"/>
      <c r="DZ39" s="717"/>
      <c r="EA39" s="717"/>
      <c r="EB39" s="717"/>
      <c r="EC39" s="718"/>
    </row>
    <row r="40" spans="2:133" ht="11.25" customHeight="1">
      <c r="B40" s="680" t="s">
        <v>347</v>
      </c>
      <c r="C40" s="681"/>
      <c r="D40" s="681"/>
      <c r="E40" s="681"/>
      <c r="F40" s="681"/>
      <c r="G40" s="681"/>
      <c r="H40" s="681"/>
      <c r="I40" s="681"/>
      <c r="J40" s="681"/>
      <c r="K40" s="681"/>
      <c r="L40" s="681"/>
      <c r="M40" s="681"/>
      <c r="N40" s="681"/>
      <c r="O40" s="681"/>
      <c r="P40" s="681"/>
      <c r="Q40" s="682"/>
      <c r="R40" s="683" t="s">
        <v>186</v>
      </c>
      <c r="S40" s="684"/>
      <c r="T40" s="684"/>
      <c r="U40" s="684"/>
      <c r="V40" s="684"/>
      <c r="W40" s="684"/>
      <c r="X40" s="684"/>
      <c r="Y40" s="685"/>
      <c r="Z40" s="686" t="s">
        <v>238</v>
      </c>
      <c r="AA40" s="686"/>
      <c r="AB40" s="686"/>
      <c r="AC40" s="686"/>
      <c r="AD40" s="687" t="s">
        <v>186</v>
      </c>
      <c r="AE40" s="687"/>
      <c r="AF40" s="687"/>
      <c r="AG40" s="687"/>
      <c r="AH40" s="687"/>
      <c r="AI40" s="687"/>
      <c r="AJ40" s="687"/>
      <c r="AK40" s="687"/>
      <c r="AL40" s="688" t="s">
        <v>238</v>
      </c>
      <c r="AM40" s="689"/>
      <c r="AN40" s="689"/>
      <c r="AO40" s="690"/>
      <c r="AQ40" s="761" t="s">
        <v>348</v>
      </c>
      <c r="AR40" s="762"/>
      <c r="AS40" s="762"/>
      <c r="AT40" s="762"/>
      <c r="AU40" s="762"/>
      <c r="AV40" s="762"/>
      <c r="AW40" s="762"/>
      <c r="AX40" s="762"/>
      <c r="AY40" s="763"/>
      <c r="AZ40" s="683" t="s">
        <v>238</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88</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438462</v>
      </c>
      <c r="CS40" s="684"/>
      <c r="CT40" s="684"/>
      <c r="CU40" s="684"/>
      <c r="CV40" s="684"/>
      <c r="CW40" s="684"/>
      <c r="CX40" s="684"/>
      <c r="CY40" s="685"/>
      <c r="CZ40" s="688">
        <v>1.2</v>
      </c>
      <c r="DA40" s="717"/>
      <c r="DB40" s="717"/>
      <c r="DC40" s="721"/>
      <c r="DD40" s="692">
        <v>41462</v>
      </c>
      <c r="DE40" s="684"/>
      <c r="DF40" s="684"/>
      <c r="DG40" s="684"/>
      <c r="DH40" s="684"/>
      <c r="DI40" s="684"/>
      <c r="DJ40" s="684"/>
      <c r="DK40" s="685"/>
      <c r="DL40" s="692" t="s">
        <v>238</v>
      </c>
      <c r="DM40" s="684"/>
      <c r="DN40" s="684"/>
      <c r="DO40" s="684"/>
      <c r="DP40" s="684"/>
      <c r="DQ40" s="684"/>
      <c r="DR40" s="684"/>
      <c r="DS40" s="684"/>
      <c r="DT40" s="684"/>
      <c r="DU40" s="684"/>
      <c r="DV40" s="685"/>
      <c r="DW40" s="688" t="s">
        <v>186</v>
      </c>
      <c r="DX40" s="717"/>
      <c r="DY40" s="717"/>
      <c r="DZ40" s="717"/>
      <c r="EA40" s="717"/>
      <c r="EB40" s="717"/>
      <c r="EC40" s="718"/>
    </row>
    <row r="41" spans="2:133" ht="11.25" customHeight="1">
      <c r="B41" s="680" t="s">
        <v>352</v>
      </c>
      <c r="C41" s="681"/>
      <c r="D41" s="681"/>
      <c r="E41" s="681"/>
      <c r="F41" s="681"/>
      <c r="G41" s="681"/>
      <c r="H41" s="681"/>
      <c r="I41" s="681"/>
      <c r="J41" s="681"/>
      <c r="K41" s="681"/>
      <c r="L41" s="681"/>
      <c r="M41" s="681"/>
      <c r="N41" s="681"/>
      <c r="O41" s="681"/>
      <c r="P41" s="681"/>
      <c r="Q41" s="682"/>
      <c r="R41" s="683">
        <v>1105632</v>
      </c>
      <c r="S41" s="684"/>
      <c r="T41" s="684"/>
      <c r="U41" s="684"/>
      <c r="V41" s="684"/>
      <c r="W41" s="684"/>
      <c r="X41" s="684"/>
      <c r="Y41" s="685"/>
      <c r="Z41" s="686">
        <v>3.1</v>
      </c>
      <c r="AA41" s="686"/>
      <c r="AB41" s="686"/>
      <c r="AC41" s="686"/>
      <c r="AD41" s="687" t="s">
        <v>238</v>
      </c>
      <c r="AE41" s="687"/>
      <c r="AF41" s="687"/>
      <c r="AG41" s="687"/>
      <c r="AH41" s="687"/>
      <c r="AI41" s="687"/>
      <c r="AJ41" s="687"/>
      <c r="AK41" s="687"/>
      <c r="AL41" s="688" t="s">
        <v>136</v>
      </c>
      <c r="AM41" s="689"/>
      <c r="AN41" s="689"/>
      <c r="AO41" s="690"/>
      <c r="AQ41" s="761" t="s">
        <v>353</v>
      </c>
      <c r="AR41" s="762"/>
      <c r="AS41" s="762"/>
      <c r="AT41" s="762"/>
      <c r="AU41" s="762"/>
      <c r="AV41" s="762"/>
      <c r="AW41" s="762"/>
      <c r="AX41" s="762"/>
      <c r="AY41" s="763"/>
      <c r="AZ41" s="683">
        <v>711306</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238</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186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356</v>
      </c>
      <c r="C42" s="734"/>
      <c r="D42" s="734"/>
      <c r="E42" s="734"/>
      <c r="F42" s="734"/>
      <c r="G42" s="734"/>
      <c r="H42" s="734"/>
      <c r="I42" s="734"/>
      <c r="J42" s="734"/>
      <c r="K42" s="734"/>
      <c r="L42" s="734"/>
      <c r="M42" s="734"/>
      <c r="N42" s="734"/>
      <c r="O42" s="734"/>
      <c r="P42" s="734"/>
      <c r="Q42" s="735"/>
      <c r="R42" s="768">
        <v>36055730</v>
      </c>
      <c r="S42" s="769"/>
      <c r="T42" s="769"/>
      <c r="U42" s="769"/>
      <c r="V42" s="769"/>
      <c r="W42" s="769"/>
      <c r="X42" s="769"/>
      <c r="Y42" s="777"/>
      <c r="Z42" s="778">
        <v>100</v>
      </c>
      <c r="AA42" s="778"/>
      <c r="AB42" s="778"/>
      <c r="AC42" s="778"/>
      <c r="AD42" s="779">
        <v>18143126</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1962082</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314</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4349320</v>
      </c>
      <c r="CS42" s="684"/>
      <c r="CT42" s="684"/>
      <c r="CU42" s="684"/>
      <c r="CV42" s="684"/>
      <c r="CW42" s="684"/>
      <c r="CX42" s="684"/>
      <c r="CY42" s="685"/>
      <c r="CZ42" s="688">
        <v>12.3</v>
      </c>
      <c r="DA42" s="689"/>
      <c r="DB42" s="689"/>
      <c r="DC42" s="701"/>
      <c r="DD42" s="692">
        <v>925708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55960</v>
      </c>
      <c r="CS43" s="719"/>
      <c r="CT43" s="719"/>
      <c r="CU43" s="719"/>
      <c r="CV43" s="719"/>
      <c r="CW43" s="719"/>
      <c r="CX43" s="719"/>
      <c r="CY43" s="720"/>
      <c r="CZ43" s="688">
        <v>0.2</v>
      </c>
      <c r="DA43" s="717"/>
      <c r="DB43" s="717"/>
      <c r="DC43" s="721"/>
      <c r="DD43" s="692">
        <v>51920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361</v>
      </c>
      <c r="CG44" s="681"/>
      <c r="CH44" s="681"/>
      <c r="CI44" s="681"/>
      <c r="CJ44" s="681"/>
      <c r="CK44" s="681"/>
      <c r="CL44" s="681"/>
      <c r="CM44" s="681"/>
      <c r="CN44" s="681"/>
      <c r="CO44" s="681"/>
      <c r="CP44" s="681"/>
      <c r="CQ44" s="682"/>
      <c r="CR44" s="683">
        <v>4279678</v>
      </c>
      <c r="CS44" s="684"/>
      <c r="CT44" s="684"/>
      <c r="CU44" s="684"/>
      <c r="CV44" s="684"/>
      <c r="CW44" s="684"/>
      <c r="CX44" s="684"/>
      <c r="CY44" s="685"/>
      <c r="CZ44" s="688">
        <v>12.1</v>
      </c>
      <c r="DA44" s="689"/>
      <c r="DB44" s="689"/>
      <c r="DC44" s="701"/>
      <c r="DD44" s="692">
        <v>925619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362</v>
      </c>
      <c r="CG45" s="681"/>
      <c r="CH45" s="681"/>
      <c r="CI45" s="681"/>
      <c r="CJ45" s="681"/>
      <c r="CK45" s="681"/>
      <c r="CL45" s="681"/>
      <c r="CM45" s="681"/>
      <c r="CN45" s="681"/>
      <c r="CO45" s="681"/>
      <c r="CP45" s="681"/>
      <c r="CQ45" s="682"/>
      <c r="CR45" s="683">
        <v>1934950</v>
      </c>
      <c r="CS45" s="719"/>
      <c r="CT45" s="719"/>
      <c r="CU45" s="719"/>
      <c r="CV45" s="719"/>
      <c r="CW45" s="719"/>
      <c r="CX45" s="719"/>
      <c r="CY45" s="720"/>
      <c r="CZ45" s="688">
        <v>5.5</v>
      </c>
      <c r="DA45" s="717"/>
      <c r="DB45" s="717"/>
      <c r="DC45" s="721"/>
      <c r="DD45" s="692">
        <v>136664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1717349</v>
      </c>
      <c r="CS46" s="684"/>
      <c r="CT46" s="684"/>
      <c r="CU46" s="684"/>
      <c r="CV46" s="684"/>
      <c r="CW46" s="684"/>
      <c r="CX46" s="684"/>
      <c r="CY46" s="685"/>
      <c r="CZ46" s="688">
        <v>4.9000000000000004</v>
      </c>
      <c r="DA46" s="689"/>
      <c r="DB46" s="689"/>
      <c r="DC46" s="701"/>
      <c r="DD46" s="692">
        <v>788756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69642</v>
      </c>
      <c r="CS47" s="719"/>
      <c r="CT47" s="719"/>
      <c r="CU47" s="719"/>
      <c r="CV47" s="719"/>
      <c r="CW47" s="719"/>
      <c r="CX47" s="719"/>
      <c r="CY47" s="720"/>
      <c r="CZ47" s="688">
        <v>0.2</v>
      </c>
      <c r="DA47" s="717"/>
      <c r="DB47" s="717"/>
      <c r="DC47" s="721"/>
      <c r="DD47" s="692">
        <v>89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367</v>
      </c>
      <c r="CD48" s="799"/>
      <c r="CE48" s="800"/>
      <c r="CF48" s="680" t="s">
        <v>368</v>
      </c>
      <c r="CG48" s="681"/>
      <c r="CH48" s="681"/>
      <c r="CI48" s="681"/>
      <c r="CJ48" s="681"/>
      <c r="CK48" s="681"/>
      <c r="CL48" s="681"/>
      <c r="CM48" s="681"/>
      <c r="CN48" s="681"/>
      <c r="CO48" s="681"/>
      <c r="CP48" s="681"/>
      <c r="CQ48" s="682"/>
      <c r="CR48" s="683" t="s">
        <v>238</v>
      </c>
      <c r="CS48" s="684"/>
      <c r="CT48" s="684"/>
      <c r="CU48" s="684"/>
      <c r="CV48" s="684"/>
      <c r="CW48" s="684"/>
      <c r="CX48" s="684"/>
      <c r="CY48" s="685"/>
      <c r="CZ48" s="688" t="s">
        <v>186</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369</v>
      </c>
      <c r="CE49" s="734"/>
      <c r="CF49" s="734"/>
      <c r="CG49" s="734"/>
      <c r="CH49" s="734"/>
      <c r="CI49" s="734"/>
      <c r="CJ49" s="734"/>
      <c r="CK49" s="734"/>
      <c r="CL49" s="734"/>
      <c r="CM49" s="734"/>
      <c r="CN49" s="734"/>
      <c r="CO49" s="734"/>
      <c r="CP49" s="734"/>
      <c r="CQ49" s="735"/>
      <c r="CR49" s="768">
        <v>35325174</v>
      </c>
      <c r="CS49" s="754"/>
      <c r="CT49" s="754"/>
      <c r="CU49" s="754"/>
      <c r="CV49" s="754"/>
      <c r="CW49" s="754"/>
      <c r="CX49" s="754"/>
      <c r="CY49" s="785"/>
      <c r="CZ49" s="780">
        <v>100</v>
      </c>
      <c r="DA49" s="786"/>
      <c r="DB49" s="786"/>
      <c r="DC49" s="787"/>
      <c r="DD49" s="788">
        <v>21884403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hJj8Eoqr7DeGT9d3xgzvOqJlQA/AFQCv6ADd5Dl0ssF507Q5aGrEWCicA/wMsbaCyW1WBvg4h84S+W+KoHMqw==" saltValue="nmGaZ4Z8KtiRPn+toGOd7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392</v>
      </c>
      <c r="C7" s="816"/>
      <c r="D7" s="816"/>
      <c r="E7" s="816"/>
      <c r="F7" s="816"/>
      <c r="G7" s="816"/>
      <c r="H7" s="816"/>
      <c r="I7" s="816"/>
      <c r="J7" s="816"/>
      <c r="K7" s="816"/>
      <c r="L7" s="816"/>
      <c r="M7" s="816"/>
      <c r="N7" s="816"/>
      <c r="O7" s="816"/>
      <c r="P7" s="817"/>
      <c r="Q7" s="818">
        <v>36056</v>
      </c>
      <c r="R7" s="819"/>
      <c r="S7" s="819"/>
      <c r="T7" s="819"/>
      <c r="U7" s="819"/>
      <c r="V7" s="819">
        <v>35325</v>
      </c>
      <c r="W7" s="819"/>
      <c r="X7" s="819"/>
      <c r="Y7" s="819"/>
      <c r="Z7" s="819"/>
      <c r="AA7" s="819">
        <v>731</v>
      </c>
      <c r="AB7" s="819"/>
      <c r="AC7" s="819"/>
      <c r="AD7" s="819"/>
      <c r="AE7" s="820"/>
      <c r="AF7" s="821">
        <v>594</v>
      </c>
      <c r="AG7" s="822"/>
      <c r="AH7" s="822"/>
      <c r="AI7" s="822"/>
      <c r="AJ7" s="823"/>
      <c r="AK7" s="858">
        <v>2706</v>
      </c>
      <c r="AL7" s="859"/>
      <c r="AM7" s="859"/>
      <c r="AN7" s="859"/>
      <c r="AO7" s="859"/>
      <c r="AP7" s="859">
        <v>21912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-5</v>
      </c>
      <c r="CI7" s="856"/>
      <c r="CJ7" s="856"/>
      <c r="CK7" s="856"/>
      <c r="CL7" s="857"/>
      <c r="CM7" s="855">
        <v>151</v>
      </c>
      <c r="CN7" s="856"/>
      <c r="CO7" s="856"/>
      <c r="CP7" s="856"/>
      <c r="CQ7" s="857"/>
      <c r="CR7" s="855">
        <v>3</v>
      </c>
      <c r="CS7" s="856"/>
      <c r="CT7" s="856"/>
      <c r="CU7" s="856"/>
      <c r="CV7" s="857"/>
      <c r="CW7" s="855">
        <v>165</v>
      </c>
      <c r="CX7" s="856"/>
      <c r="CY7" s="856"/>
      <c r="CZ7" s="856"/>
      <c r="DA7" s="857"/>
      <c r="DB7" s="855" t="s">
        <v>612</v>
      </c>
      <c r="DC7" s="856"/>
      <c r="DD7" s="856"/>
      <c r="DE7" s="856"/>
      <c r="DF7" s="857"/>
      <c r="DG7" s="855" t="s">
        <v>612</v>
      </c>
      <c r="DH7" s="856"/>
      <c r="DI7" s="856"/>
      <c r="DJ7" s="856"/>
      <c r="DK7" s="857"/>
      <c r="DL7" s="855" t="s">
        <v>612</v>
      </c>
      <c r="DM7" s="856"/>
      <c r="DN7" s="856"/>
      <c r="DO7" s="856"/>
      <c r="DP7" s="857"/>
      <c r="DQ7" s="855" t="s">
        <v>612</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5</v>
      </c>
      <c r="CI8" s="866"/>
      <c r="CJ8" s="866"/>
      <c r="CK8" s="866"/>
      <c r="CL8" s="867"/>
      <c r="CM8" s="865">
        <v>153</v>
      </c>
      <c r="CN8" s="866"/>
      <c r="CO8" s="866"/>
      <c r="CP8" s="866"/>
      <c r="CQ8" s="867"/>
      <c r="CR8" s="865">
        <v>100</v>
      </c>
      <c r="CS8" s="866"/>
      <c r="CT8" s="866"/>
      <c r="CU8" s="866"/>
      <c r="CV8" s="867"/>
      <c r="CW8" s="865" t="s">
        <v>587</v>
      </c>
      <c r="CX8" s="866"/>
      <c r="CY8" s="866"/>
      <c r="CZ8" s="866"/>
      <c r="DA8" s="867"/>
      <c r="DB8" s="865" t="s">
        <v>612</v>
      </c>
      <c r="DC8" s="866"/>
      <c r="DD8" s="866"/>
      <c r="DE8" s="866"/>
      <c r="DF8" s="867"/>
      <c r="DG8" s="865" t="s">
        <v>612</v>
      </c>
      <c r="DH8" s="866"/>
      <c r="DI8" s="866"/>
      <c r="DJ8" s="866"/>
      <c r="DK8" s="867"/>
      <c r="DL8" s="865" t="s">
        <v>612</v>
      </c>
      <c r="DM8" s="866"/>
      <c r="DN8" s="866"/>
      <c r="DO8" s="866"/>
      <c r="DP8" s="867"/>
      <c r="DQ8" s="865" t="s">
        <v>612</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-1</v>
      </c>
      <c r="CI9" s="866"/>
      <c r="CJ9" s="866"/>
      <c r="CK9" s="866"/>
      <c r="CL9" s="867"/>
      <c r="CM9" s="865">
        <v>203</v>
      </c>
      <c r="CN9" s="866"/>
      <c r="CO9" s="866"/>
      <c r="CP9" s="866"/>
      <c r="CQ9" s="867"/>
      <c r="CR9" s="865">
        <v>200</v>
      </c>
      <c r="CS9" s="866"/>
      <c r="CT9" s="866"/>
      <c r="CU9" s="866"/>
      <c r="CV9" s="867"/>
      <c r="CW9" s="865">
        <v>14</v>
      </c>
      <c r="CX9" s="866"/>
      <c r="CY9" s="866"/>
      <c r="CZ9" s="866"/>
      <c r="DA9" s="867"/>
      <c r="DB9" s="865" t="s">
        <v>612</v>
      </c>
      <c r="DC9" s="866"/>
      <c r="DD9" s="866"/>
      <c r="DE9" s="866"/>
      <c r="DF9" s="867"/>
      <c r="DG9" s="865" t="s">
        <v>612</v>
      </c>
      <c r="DH9" s="866"/>
      <c r="DI9" s="866"/>
      <c r="DJ9" s="866"/>
      <c r="DK9" s="867"/>
      <c r="DL9" s="865" t="s">
        <v>612</v>
      </c>
      <c r="DM9" s="866"/>
      <c r="DN9" s="866"/>
      <c r="DO9" s="866"/>
      <c r="DP9" s="867"/>
      <c r="DQ9" s="865" t="s">
        <v>613</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585</v>
      </c>
      <c r="BS10" s="852" t="s">
        <v>584</v>
      </c>
      <c r="BT10" s="853"/>
      <c r="BU10" s="853"/>
      <c r="BV10" s="853"/>
      <c r="BW10" s="853"/>
      <c r="BX10" s="853"/>
      <c r="BY10" s="853"/>
      <c r="BZ10" s="853"/>
      <c r="CA10" s="853"/>
      <c r="CB10" s="853"/>
      <c r="CC10" s="853"/>
      <c r="CD10" s="853"/>
      <c r="CE10" s="853"/>
      <c r="CF10" s="853"/>
      <c r="CG10" s="854"/>
      <c r="CH10" s="865">
        <v>-5</v>
      </c>
      <c r="CI10" s="866"/>
      <c r="CJ10" s="866"/>
      <c r="CK10" s="866"/>
      <c r="CL10" s="867"/>
      <c r="CM10" s="865">
        <v>37</v>
      </c>
      <c r="CN10" s="866"/>
      <c r="CO10" s="866"/>
      <c r="CP10" s="866"/>
      <c r="CQ10" s="867"/>
      <c r="CR10" s="865">
        <v>5</v>
      </c>
      <c r="CS10" s="866"/>
      <c r="CT10" s="866"/>
      <c r="CU10" s="866"/>
      <c r="CV10" s="867"/>
      <c r="CW10" s="865" t="s">
        <v>612</v>
      </c>
      <c r="CX10" s="866"/>
      <c r="CY10" s="866"/>
      <c r="CZ10" s="866"/>
      <c r="DA10" s="867"/>
      <c r="DB10" s="865" t="s">
        <v>613</v>
      </c>
      <c r="DC10" s="866"/>
      <c r="DD10" s="866"/>
      <c r="DE10" s="866"/>
      <c r="DF10" s="867"/>
      <c r="DG10" s="865">
        <v>499</v>
      </c>
      <c r="DH10" s="866"/>
      <c r="DI10" s="866"/>
      <c r="DJ10" s="866"/>
      <c r="DK10" s="867"/>
      <c r="DL10" s="865" t="s">
        <v>612</v>
      </c>
      <c r="DM10" s="866"/>
      <c r="DN10" s="866"/>
      <c r="DO10" s="866"/>
      <c r="DP10" s="867"/>
      <c r="DQ10" s="865" t="s">
        <v>613</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f>+SUM(Q7:U22)</f>
        <v>36056</v>
      </c>
      <c r="R23" s="878"/>
      <c r="S23" s="878"/>
      <c r="T23" s="878"/>
      <c r="U23" s="878"/>
      <c r="V23" s="878">
        <f t="shared" ref="V23" si="0">+SUM(V7:Z22)</f>
        <v>35325</v>
      </c>
      <c r="W23" s="878"/>
      <c r="X23" s="878"/>
      <c r="Y23" s="878"/>
      <c r="Z23" s="878"/>
      <c r="AA23" s="878">
        <f t="shared" ref="AA23" si="1">+SUM(AA7:AE22)</f>
        <v>731</v>
      </c>
      <c r="AB23" s="878"/>
      <c r="AC23" s="878"/>
      <c r="AD23" s="878"/>
      <c r="AE23" s="879"/>
      <c r="AF23" s="880">
        <f t="shared" ref="AF23" si="2">+SUM(AF7:AJ22)</f>
        <v>594</v>
      </c>
      <c r="AG23" s="878"/>
      <c r="AH23" s="878"/>
      <c r="AI23" s="878"/>
      <c r="AJ23" s="881"/>
      <c r="AK23" s="882"/>
      <c r="AL23" s="883"/>
      <c r="AM23" s="883"/>
      <c r="AN23" s="883"/>
      <c r="AO23" s="883"/>
      <c r="AP23" s="878">
        <v>21912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8429</v>
      </c>
      <c r="R28" s="907"/>
      <c r="S28" s="907"/>
      <c r="T28" s="907"/>
      <c r="U28" s="907"/>
      <c r="V28" s="907">
        <v>8414</v>
      </c>
      <c r="W28" s="907"/>
      <c r="X28" s="907"/>
      <c r="Y28" s="907"/>
      <c r="Z28" s="907"/>
      <c r="AA28" s="907">
        <v>15</v>
      </c>
      <c r="AB28" s="907"/>
      <c r="AC28" s="907"/>
      <c r="AD28" s="907"/>
      <c r="AE28" s="908"/>
      <c r="AF28" s="909">
        <v>15</v>
      </c>
      <c r="AG28" s="907"/>
      <c r="AH28" s="907"/>
      <c r="AI28" s="907"/>
      <c r="AJ28" s="910"/>
      <c r="AK28" s="911">
        <v>711</v>
      </c>
      <c r="AL28" s="902"/>
      <c r="AM28" s="902"/>
      <c r="AN28" s="902"/>
      <c r="AO28" s="902"/>
      <c r="AP28" s="902" t="s">
        <v>586</v>
      </c>
      <c r="AQ28" s="902"/>
      <c r="AR28" s="902"/>
      <c r="AS28" s="902"/>
      <c r="AT28" s="902"/>
      <c r="AU28" s="902" t="s">
        <v>586</v>
      </c>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5712</v>
      </c>
      <c r="R29" s="843"/>
      <c r="S29" s="843"/>
      <c r="T29" s="843"/>
      <c r="U29" s="843"/>
      <c r="V29" s="843">
        <v>5584</v>
      </c>
      <c r="W29" s="843"/>
      <c r="X29" s="843"/>
      <c r="Y29" s="843"/>
      <c r="Z29" s="843"/>
      <c r="AA29" s="843">
        <v>128</v>
      </c>
      <c r="AB29" s="843"/>
      <c r="AC29" s="843"/>
      <c r="AD29" s="843"/>
      <c r="AE29" s="844"/>
      <c r="AF29" s="845">
        <v>128</v>
      </c>
      <c r="AG29" s="846"/>
      <c r="AH29" s="846"/>
      <c r="AI29" s="846"/>
      <c r="AJ29" s="847"/>
      <c r="AK29" s="914">
        <v>918</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49</v>
      </c>
      <c r="R30" s="843"/>
      <c r="S30" s="843"/>
      <c r="T30" s="843"/>
      <c r="U30" s="843"/>
      <c r="V30" s="843">
        <v>28</v>
      </c>
      <c r="W30" s="843"/>
      <c r="X30" s="843"/>
      <c r="Y30" s="843"/>
      <c r="Z30" s="843"/>
      <c r="AA30" s="843">
        <v>21</v>
      </c>
      <c r="AB30" s="843"/>
      <c r="AC30" s="843"/>
      <c r="AD30" s="843"/>
      <c r="AE30" s="844"/>
      <c r="AF30" s="845">
        <v>21</v>
      </c>
      <c r="AG30" s="846"/>
      <c r="AH30" s="846"/>
      <c r="AI30" s="846"/>
      <c r="AJ30" s="847"/>
      <c r="AK30" s="914">
        <v>19</v>
      </c>
      <c r="AL30" s="915"/>
      <c r="AM30" s="915"/>
      <c r="AN30" s="915"/>
      <c r="AO30" s="915"/>
      <c r="AP30" s="915" t="s">
        <v>586</v>
      </c>
      <c r="AQ30" s="915"/>
      <c r="AR30" s="915"/>
      <c r="AS30" s="915"/>
      <c r="AT30" s="915"/>
      <c r="AU30" s="915" t="s">
        <v>586</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1305</v>
      </c>
      <c r="R31" s="843"/>
      <c r="S31" s="843"/>
      <c r="T31" s="843"/>
      <c r="U31" s="843"/>
      <c r="V31" s="843">
        <v>1282</v>
      </c>
      <c r="W31" s="843"/>
      <c r="X31" s="843"/>
      <c r="Y31" s="843"/>
      <c r="Z31" s="843"/>
      <c r="AA31" s="843">
        <v>23</v>
      </c>
      <c r="AB31" s="843"/>
      <c r="AC31" s="843"/>
      <c r="AD31" s="843"/>
      <c r="AE31" s="844"/>
      <c r="AF31" s="845">
        <v>23</v>
      </c>
      <c r="AG31" s="846"/>
      <c r="AH31" s="846"/>
      <c r="AI31" s="846"/>
      <c r="AJ31" s="847"/>
      <c r="AK31" s="914">
        <v>258</v>
      </c>
      <c r="AL31" s="915"/>
      <c r="AM31" s="915"/>
      <c r="AN31" s="915"/>
      <c r="AO31" s="915"/>
      <c r="AP31" s="915" t="s">
        <v>586</v>
      </c>
      <c r="AQ31" s="915"/>
      <c r="AR31" s="915"/>
      <c r="AS31" s="915"/>
      <c r="AT31" s="915"/>
      <c r="AU31" s="915" t="s">
        <v>586</v>
      </c>
      <c r="AV31" s="915"/>
      <c r="AW31" s="915"/>
      <c r="AX31" s="915"/>
      <c r="AY31" s="915"/>
      <c r="AZ31" s="916" t="s">
        <v>586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411</v>
      </c>
      <c r="C32" s="840"/>
      <c r="D32" s="840"/>
      <c r="E32" s="840"/>
      <c r="F32" s="840"/>
      <c r="G32" s="840"/>
      <c r="H32" s="840"/>
      <c r="I32" s="840"/>
      <c r="J32" s="840"/>
      <c r="K32" s="840"/>
      <c r="L32" s="840"/>
      <c r="M32" s="840"/>
      <c r="N32" s="840"/>
      <c r="O32" s="840"/>
      <c r="P32" s="841"/>
      <c r="Q32" s="842">
        <v>2068</v>
      </c>
      <c r="R32" s="843"/>
      <c r="S32" s="843"/>
      <c r="T32" s="843"/>
      <c r="U32" s="843"/>
      <c r="V32" s="843">
        <v>1866</v>
      </c>
      <c r="W32" s="843"/>
      <c r="X32" s="843"/>
      <c r="Y32" s="843"/>
      <c r="Z32" s="843"/>
      <c r="AA32" s="843">
        <v>202</v>
      </c>
      <c r="AB32" s="843"/>
      <c r="AC32" s="843"/>
      <c r="AD32" s="843"/>
      <c r="AE32" s="844"/>
      <c r="AF32" s="845">
        <v>2085</v>
      </c>
      <c r="AG32" s="846"/>
      <c r="AH32" s="846"/>
      <c r="AI32" s="846"/>
      <c r="AJ32" s="847"/>
      <c r="AK32" s="914">
        <v>18</v>
      </c>
      <c r="AL32" s="915"/>
      <c r="AM32" s="915"/>
      <c r="AN32" s="915"/>
      <c r="AO32" s="915"/>
      <c r="AP32" s="915">
        <v>6417</v>
      </c>
      <c r="AQ32" s="915"/>
      <c r="AR32" s="915"/>
      <c r="AS32" s="915"/>
      <c r="AT32" s="915"/>
      <c r="AU32" s="915">
        <v>64</v>
      </c>
      <c r="AV32" s="915"/>
      <c r="AW32" s="915"/>
      <c r="AX32" s="915"/>
      <c r="AY32" s="915"/>
      <c r="AZ32" s="916" t="s">
        <v>586</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413</v>
      </c>
      <c r="C33" s="840"/>
      <c r="D33" s="840"/>
      <c r="E33" s="840"/>
      <c r="F33" s="840"/>
      <c r="G33" s="840"/>
      <c r="H33" s="840"/>
      <c r="I33" s="840"/>
      <c r="J33" s="840"/>
      <c r="K33" s="840"/>
      <c r="L33" s="840"/>
      <c r="M33" s="840"/>
      <c r="N33" s="840"/>
      <c r="O33" s="840"/>
      <c r="P33" s="841"/>
      <c r="Q33" s="842">
        <v>2172</v>
      </c>
      <c r="R33" s="843"/>
      <c r="S33" s="843"/>
      <c r="T33" s="843"/>
      <c r="U33" s="843"/>
      <c r="V33" s="843">
        <v>1875</v>
      </c>
      <c r="W33" s="843"/>
      <c r="X33" s="843"/>
      <c r="Y33" s="843"/>
      <c r="Z33" s="843"/>
      <c r="AA33" s="843">
        <v>297</v>
      </c>
      <c r="AB33" s="843"/>
      <c r="AC33" s="843"/>
      <c r="AD33" s="843"/>
      <c r="AE33" s="844"/>
      <c r="AF33" s="845">
        <v>1124</v>
      </c>
      <c r="AG33" s="846"/>
      <c r="AH33" s="846"/>
      <c r="AI33" s="846"/>
      <c r="AJ33" s="847"/>
      <c r="AK33" s="914">
        <v>709</v>
      </c>
      <c r="AL33" s="915"/>
      <c r="AM33" s="915"/>
      <c r="AN33" s="915"/>
      <c r="AO33" s="915"/>
      <c r="AP33" s="915">
        <v>10182</v>
      </c>
      <c r="AQ33" s="915"/>
      <c r="AR33" s="915"/>
      <c r="AS33" s="915"/>
      <c r="AT33" s="915"/>
      <c r="AU33" s="915">
        <v>3543</v>
      </c>
      <c r="AV33" s="915"/>
      <c r="AW33" s="915"/>
      <c r="AX33" s="915"/>
      <c r="AY33" s="915"/>
      <c r="AZ33" s="916" t="s">
        <v>586</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3395</v>
      </c>
      <c r="AG63" s="926"/>
      <c r="AH63" s="926"/>
      <c r="AI63" s="926"/>
      <c r="AJ63" s="927"/>
      <c r="AK63" s="928"/>
      <c r="AL63" s="923"/>
      <c r="AM63" s="923"/>
      <c r="AN63" s="923"/>
      <c r="AO63" s="923"/>
      <c r="AP63" s="926">
        <f t="shared" ref="AP63" si="3">+SUM(AP28:AT62)</f>
        <v>16599</v>
      </c>
      <c r="AQ63" s="926"/>
      <c r="AR63" s="926"/>
      <c r="AS63" s="926"/>
      <c r="AT63" s="926"/>
      <c r="AU63" s="926">
        <f t="shared" ref="AU63" si="4">+SUM(AU28:AY62)</f>
        <v>3607</v>
      </c>
      <c r="AV63" s="926"/>
      <c r="AW63" s="926"/>
      <c r="AX63" s="926"/>
      <c r="AY63" s="926"/>
      <c r="AZ63" s="930"/>
      <c r="BA63" s="930"/>
      <c r="BB63" s="930"/>
      <c r="BC63" s="930"/>
      <c r="BD63" s="930"/>
      <c r="BE63" s="931"/>
      <c r="BF63" s="931"/>
      <c r="BG63" s="931"/>
      <c r="BH63" s="931"/>
      <c r="BI63" s="932"/>
      <c r="BJ63" s="933" t="s">
        <v>186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402</v>
      </c>
      <c r="AG66" s="897"/>
      <c r="AH66" s="897"/>
      <c r="AI66" s="897"/>
      <c r="AJ66" s="937"/>
      <c r="AK66" s="801" t="s">
        <v>418</v>
      </c>
      <c r="AL66" s="825"/>
      <c r="AM66" s="825"/>
      <c r="AN66" s="825"/>
      <c r="AO66" s="826"/>
      <c r="AP66" s="801" t="s">
        <v>404</v>
      </c>
      <c r="AQ66" s="802"/>
      <c r="AR66" s="802"/>
      <c r="AS66" s="802"/>
      <c r="AT66" s="803"/>
      <c r="AU66" s="801" t="s">
        <v>419</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588</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612</v>
      </c>
      <c r="AL68" s="950"/>
      <c r="AM68" s="950"/>
      <c r="AN68" s="950"/>
      <c r="AO68" s="950"/>
      <c r="AP68" s="950" t="s">
        <v>612</v>
      </c>
      <c r="AQ68" s="950"/>
      <c r="AR68" s="950"/>
      <c r="AS68" s="950"/>
      <c r="AT68" s="950"/>
      <c r="AU68" s="950" t="s">
        <v>606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589</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612</v>
      </c>
      <c r="AL69" s="915"/>
      <c r="AM69" s="915"/>
      <c r="AN69" s="915"/>
      <c r="AO69" s="915"/>
      <c r="AP69" s="915" t="s">
        <v>612</v>
      </c>
      <c r="AQ69" s="915"/>
      <c r="AR69" s="915"/>
      <c r="AS69" s="915"/>
      <c r="AT69" s="915"/>
      <c r="AU69" s="915" t="s">
        <v>606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590</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612</v>
      </c>
      <c r="AB70" s="915"/>
      <c r="AC70" s="915"/>
      <c r="AD70" s="915"/>
      <c r="AE70" s="915"/>
      <c r="AF70" s="915" t="s">
        <v>612</v>
      </c>
      <c r="AG70" s="915"/>
      <c r="AH70" s="915"/>
      <c r="AI70" s="915"/>
      <c r="AJ70" s="915"/>
      <c r="AK70" s="915" t="s">
        <v>612</v>
      </c>
      <c r="AL70" s="915"/>
      <c r="AM70" s="915"/>
      <c r="AN70" s="915"/>
      <c r="AO70" s="915"/>
      <c r="AP70" s="915" t="s">
        <v>612</v>
      </c>
      <c r="AQ70" s="915"/>
      <c r="AR70" s="915"/>
      <c r="AS70" s="915"/>
      <c r="AT70" s="915"/>
      <c r="AU70" s="915" t="s">
        <v>606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591</v>
      </c>
      <c r="C71" s="958"/>
      <c r="D71" s="958"/>
      <c r="E71" s="958"/>
      <c r="F71" s="958"/>
      <c r="G71" s="958"/>
      <c r="H71" s="958"/>
      <c r="I71" s="958"/>
      <c r="J71" s="958"/>
      <c r="K71" s="958"/>
      <c r="L71" s="958"/>
      <c r="M71" s="958"/>
      <c r="N71" s="958"/>
      <c r="O71" s="958"/>
      <c r="P71" s="959"/>
      <c r="Q71" s="960">
        <v>41</v>
      </c>
      <c r="R71" s="915"/>
      <c r="S71" s="915"/>
      <c r="T71" s="915"/>
      <c r="U71" s="915"/>
      <c r="V71" s="915">
        <v>39</v>
      </c>
      <c r="W71" s="915"/>
      <c r="X71" s="915"/>
      <c r="Y71" s="915"/>
      <c r="Z71" s="915"/>
      <c r="AA71" s="915">
        <v>2</v>
      </c>
      <c r="AB71" s="915"/>
      <c r="AC71" s="915"/>
      <c r="AD71" s="915"/>
      <c r="AE71" s="915"/>
      <c r="AF71" s="915">
        <v>2</v>
      </c>
      <c r="AG71" s="915"/>
      <c r="AH71" s="915"/>
      <c r="AI71" s="915"/>
      <c r="AJ71" s="915"/>
      <c r="AK71" s="915" t="s">
        <v>612</v>
      </c>
      <c r="AL71" s="915"/>
      <c r="AM71" s="915"/>
      <c r="AN71" s="915"/>
      <c r="AO71" s="915"/>
      <c r="AP71" s="915">
        <v>18</v>
      </c>
      <c r="AQ71" s="915"/>
      <c r="AR71" s="915"/>
      <c r="AS71" s="915"/>
      <c r="AT71" s="915"/>
      <c r="AU71" s="915">
        <v>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592</v>
      </c>
      <c r="C72" s="958"/>
      <c r="D72" s="958"/>
      <c r="E72" s="958"/>
      <c r="F72" s="958"/>
      <c r="G72" s="958"/>
      <c r="H72" s="958"/>
      <c r="I72" s="958"/>
      <c r="J72" s="958"/>
      <c r="K72" s="958"/>
      <c r="L72" s="958"/>
      <c r="M72" s="958"/>
      <c r="N72" s="958"/>
      <c r="O72" s="958"/>
      <c r="P72" s="959"/>
      <c r="Q72" s="960">
        <v>1</v>
      </c>
      <c r="R72" s="915"/>
      <c r="S72" s="915"/>
      <c r="T72" s="915"/>
      <c r="U72" s="915"/>
      <c r="V72" s="915">
        <v>1</v>
      </c>
      <c r="W72" s="915"/>
      <c r="X72" s="915"/>
      <c r="Y72" s="915"/>
      <c r="Z72" s="915"/>
      <c r="AA72" s="915">
        <v>1</v>
      </c>
      <c r="AB72" s="915"/>
      <c r="AC72" s="915"/>
      <c r="AD72" s="915"/>
      <c r="AE72" s="915"/>
      <c r="AF72" s="915">
        <v>1</v>
      </c>
      <c r="AG72" s="915"/>
      <c r="AH72" s="915"/>
      <c r="AI72" s="915"/>
      <c r="AJ72" s="915"/>
      <c r="AK72" s="915" t="s">
        <v>612</v>
      </c>
      <c r="AL72" s="915"/>
      <c r="AM72" s="915"/>
      <c r="AN72" s="915"/>
      <c r="AO72" s="915"/>
      <c r="AP72" s="915" t="s">
        <v>612</v>
      </c>
      <c r="AQ72" s="915"/>
      <c r="AR72" s="915"/>
      <c r="AS72" s="915"/>
      <c r="AT72" s="915"/>
      <c r="AU72" s="915" t="s">
        <v>586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593</v>
      </c>
      <c r="C73" s="958"/>
      <c r="D73" s="958"/>
      <c r="E73" s="958"/>
      <c r="F73" s="958"/>
      <c r="G73" s="958"/>
      <c r="H73" s="958"/>
      <c r="I73" s="958"/>
      <c r="J73" s="958"/>
      <c r="K73" s="958"/>
      <c r="L73" s="958"/>
      <c r="M73" s="958"/>
      <c r="N73" s="958"/>
      <c r="O73" s="958"/>
      <c r="P73" s="959"/>
      <c r="Q73" s="960">
        <v>2780</v>
      </c>
      <c r="R73" s="915"/>
      <c r="S73" s="915"/>
      <c r="T73" s="915"/>
      <c r="U73" s="915"/>
      <c r="V73" s="915">
        <v>2741</v>
      </c>
      <c r="W73" s="915"/>
      <c r="X73" s="915"/>
      <c r="Y73" s="915"/>
      <c r="Z73" s="915"/>
      <c r="AA73" s="915">
        <v>39</v>
      </c>
      <c r="AB73" s="915"/>
      <c r="AC73" s="915"/>
      <c r="AD73" s="915"/>
      <c r="AE73" s="915"/>
      <c r="AF73" s="915">
        <v>39</v>
      </c>
      <c r="AG73" s="915"/>
      <c r="AH73" s="915"/>
      <c r="AI73" s="915"/>
      <c r="AJ73" s="915"/>
      <c r="AK73" s="915">
        <v>87</v>
      </c>
      <c r="AL73" s="915"/>
      <c r="AM73" s="915"/>
      <c r="AN73" s="915"/>
      <c r="AO73" s="915"/>
      <c r="AP73" s="915">
        <v>1041</v>
      </c>
      <c r="AQ73" s="915"/>
      <c r="AR73" s="915"/>
      <c r="AS73" s="915"/>
      <c r="AT73" s="915"/>
      <c r="AU73" s="915">
        <v>371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594</v>
      </c>
      <c r="C74" s="958"/>
      <c r="D74" s="958"/>
      <c r="E74" s="958"/>
      <c r="F74" s="958"/>
      <c r="G74" s="958"/>
      <c r="H74" s="958"/>
      <c r="I74" s="958"/>
      <c r="J74" s="958"/>
      <c r="K74" s="958"/>
      <c r="L74" s="958"/>
      <c r="M74" s="958"/>
      <c r="N74" s="958"/>
      <c r="O74" s="958"/>
      <c r="P74" s="959"/>
      <c r="Q74" s="960">
        <v>292</v>
      </c>
      <c r="R74" s="915"/>
      <c r="S74" s="915"/>
      <c r="T74" s="915"/>
      <c r="U74" s="915"/>
      <c r="V74" s="915">
        <v>266</v>
      </c>
      <c r="W74" s="915"/>
      <c r="X74" s="915"/>
      <c r="Y74" s="915"/>
      <c r="Z74" s="915"/>
      <c r="AA74" s="915">
        <v>27</v>
      </c>
      <c r="AB74" s="915"/>
      <c r="AC74" s="915"/>
      <c r="AD74" s="915"/>
      <c r="AE74" s="915"/>
      <c r="AF74" s="915">
        <v>27</v>
      </c>
      <c r="AG74" s="915"/>
      <c r="AH74" s="915"/>
      <c r="AI74" s="915"/>
      <c r="AJ74" s="915"/>
      <c r="AK74" s="915">
        <v>30</v>
      </c>
      <c r="AL74" s="915"/>
      <c r="AM74" s="915"/>
      <c r="AN74" s="915"/>
      <c r="AO74" s="915"/>
      <c r="AP74" s="915">
        <v>456</v>
      </c>
      <c r="AQ74" s="915"/>
      <c r="AR74" s="915"/>
      <c r="AS74" s="915"/>
      <c r="AT74" s="915"/>
      <c r="AU74" s="915">
        <v>259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595</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612</v>
      </c>
      <c r="AL75" s="964"/>
      <c r="AM75" s="964"/>
      <c r="AN75" s="964"/>
      <c r="AO75" s="914"/>
      <c r="AP75" s="965" t="s">
        <v>612</v>
      </c>
      <c r="AQ75" s="964"/>
      <c r="AR75" s="964"/>
      <c r="AS75" s="964"/>
      <c r="AT75" s="914"/>
      <c r="AU75" s="965" t="s">
        <v>586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596</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612</v>
      </c>
      <c r="AB76" s="964"/>
      <c r="AC76" s="964"/>
      <c r="AD76" s="964"/>
      <c r="AE76" s="914"/>
      <c r="AF76" s="965" t="s">
        <v>612</v>
      </c>
      <c r="AG76" s="964"/>
      <c r="AH76" s="964"/>
      <c r="AI76" s="964"/>
      <c r="AJ76" s="914"/>
      <c r="AK76" s="965" t="s">
        <v>612</v>
      </c>
      <c r="AL76" s="964"/>
      <c r="AM76" s="964"/>
      <c r="AN76" s="964"/>
      <c r="AO76" s="914"/>
      <c r="AP76" s="965" t="s">
        <v>612</v>
      </c>
      <c r="AQ76" s="964"/>
      <c r="AR76" s="964"/>
      <c r="AS76" s="964"/>
      <c r="AT76" s="914"/>
      <c r="AU76" s="965" t="s">
        <v>586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597</v>
      </c>
      <c r="C77" s="958"/>
      <c r="D77" s="958"/>
      <c r="E77" s="958"/>
      <c r="F77" s="958"/>
      <c r="G77" s="958"/>
      <c r="H77" s="958"/>
      <c r="I77" s="958"/>
      <c r="J77" s="958"/>
      <c r="K77" s="958"/>
      <c r="L77" s="958"/>
      <c r="M77" s="958"/>
      <c r="N77" s="958"/>
      <c r="O77" s="958"/>
      <c r="P77" s="959"/>
      <c r="Q77" s="963">
        <v>543</v>
      </c>
      <c r="R77" s="964"/>
      <c r="S77" s="964"/>
      <c r="T77" s="964"/>
      <c r="U77" s="914"/>
      <c r="V77" s="965">
        <v>505</v>
      </c>
      <c r="W77" s="964"/>
      <c r="X77" s="964"/>
      <c r="Y77" s="964"/>
      <c r="Z77" s="914"/>
      <c r="AA77" s="965">
        <v>39</v>
      </c>
      <c r="AB77" s="964"/>
      <c r="AC77" s="964"/>
      <c r="AD77" s="964"/>
      <c r="AE77" s="914"/>
      <c r="AF77" s="965">
        <v>39</v>
      </c>
      <c r="AG77" s="964"/>
      <c r="AH77" s="964"/>
      <c r="AI77" s="964"/>
      <c r="AJ77" s="914"/>
      <c r="AK77" s="965" t="s">
        <v>612</v>
      </c>
      <c r="AL77" s="964"/>
      <c r="AM77" s="964"/>
      <c r="AN77" s="964"/>
      <c r="AO77" s="914"/>
      <c r="AP77" s="965" t="s">
        <v>612</v>
      </c>
      <c r="AQ77" s="964"/>
      <c r="AR77" s="964"/>
      <c r="AS77" s="964"/>
      <c r="AT77" s="914"/>
      <c r="AU77" s="965" t="s">
        <v>586</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598</v>
      </c>
      <c r="C78" s="958"/>
      <c r="D78" s="958"/>
      <c r="E78" s="958"/>
      <c r="F78" s="958"/>
      <c r="G78" s="958"/>
      <c r="H78" s="958"/>
      <c r="I78" s="958"/>
      <c r="J78" s="958"/>
      <c r="K78" s="958"/>
      <c r="L78" s="958"/>
      <c r="M78" s="958"/>
      <c r="N78" s="958"/>
      <c r="O78" s="958"/>
      <c r="P78" s="959"/>
      <c r="Q78" s="960">
        <v>296</v>
      </c>
      <c r="R78" s="915"/>
      <c r="S78" s="915"/>
      <c r="T78" s="915"/>
      <c r="U78" s="915"/>
      <c r="V78" s="915">
        <v>290</v>
      </c>
      <c r="W78" s="915"/>
      <c r="X78" s="915"/>
      <c r="Y78" s="915"/>
      <c r="Z78" s="915"/>
      <c r="AA78" s="915">
        <v>6</v>
      </c>
      <c r="AB78" s="915"/>
      <c r="AC78" s="915"/>
      <c r="AD78" s="915"/>
      <c r="AE78" s="915"/>
      <c r="AF78" s="915">
        <v>6</v>
      </c>
      <c r="AG78" s="915"/>
      <c r="AH78" s="915"/>
      <c r="AI78" s="915"/>
      <c r="AJ78" s="915"/>
      <c r="AK78" s="915" t="s">
        <v>612</v>
      </c>
      <c r="AL78" s="915"/>
      <c r="AM78" s="915"/>
      <c r="AN78" s="915"/>
      <c r="AO78" s="915"/>
      <c r="AP78" s="915" t="s">
        <v>612</v>
      </c>
      <c r="AQ78" s="915"/>
      <c r="AR78" s="915"/>
      <c r="AS78" s="915"/>
      <c r="AT78" s="915"/>
      <c r="AU78" s="915" t="s">
        <v>586</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599</v>
      </c>
      <c r="C79" s="958"/>
      <c r="D79" s="958"/>
      <c r="E79" s="958"/>
      <c r="F79" s="958"/>
      <c r="G79" s="958"/>
      <c r="H79" s="958"/>
      <c r="I79" s="958"/>
      <c r="J79" s="958"/>
      <c r="K79" s="958"/>
      <c r="L79" s="958"/>
      <c r="M79" s="958"/>
      <c r="N79" s="958"/>
      <c r="O79" s="958"/>
      <c r="P79" s="959"/>
      <c r="Q79" s="960">
        <v>196</v>
      </c>
      <c r="R79" s="915"/>
      <c r="S79" s="915"/>
      <c r="T79" s="915"/>
      <c r="U79" s="915"/>
      <c r="V79" s="915">
        <v>173</v>
      </c>
      <c r="W79" s="915"/>
      <c r="X79" s="915"/>
      <c r="Y79" s="915"/>
      <c r="Z79" s="915"/>
      <c r="AA79" s="915">
        <v>23</v>
      </c>
      <c r="AB79" s="915"/>
      <c r="AC79" s="915"/>
      <c r="AD79" s="915"/>
      <c r="AE79" s="915"/>
      <c r="AF79" s="915">
        <v>23</v>
      </c>
      <c r="AG79" s="915"/>
      <c r="AH79" s="915"/>
      <c r="AI79" s="915"/>
      <c r="AJ79" s="915"/>
      <c r="AK79" s="915" t="s">
        <v>615</v>
      </c>
      <c r="AL79" s="915"/>
      <c r="AM79" s="915"/>
      <c r="AN79" s="915"/>
      <c r="AO79" s="915"/>
      <c r="AP79" s="915" t="s">
        <v>612</v>
      </c>
      <c r="AQ79" s="915"/>
      <c r="AR79" s="915"/>
      <c r="AS79" s="915"/>
      <c r="AT79" s="915"/>
      <c r="AU79" s="915" t="s">
        <v>586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600</v>
      </c>
      <c r="C80" s="958"/>
      <c r="D80" s="958"/>
      <c r="E80" s="958"/>
      <c r="F80" s="958"/>
      <c r="G80" s="958"/>
      <c r="H80" s="958"/>
      <c r="I80" s="958"/>
      <c r="J80" s="958"/>
      <c r="K80" s="958"/>
      <c r="L80" s="958"/>
      <c r="M80" s="958"/>
      <c r="N80" s="958"/>
      <c r="O80" s="958"/>
      <c r="P80" s="959"/>
      <c r="Q80" s="960">
        <v>28</v>
      </c>
      <c r="R80" s="915"/>
      <c r="S80" s="915"/>
      <c r="T80" s="915"/>
      <c r="U80" s="915"/>
      <c r="V80" s="915">
        <v>28</v>
      </c>
      <c r="W80" s="915"/>
      <c r="X80" s="915"/>
      <c r="Y80" s="915"/>
      <c r="Z80" s="915"/>
      <c r="AA80" s="915" t="s">
        <v>612</v>
      </c>
      <c r="AB80" s="915"/>
      <c r="AC80" s="915"/>
      <c r="AD80" s="915"/>
      <c r="AE80" s="915"/>
      <c r="AF80" s="915" t="s">
        <v>612</v>
      </c>
      <c r="AG80" s="915"/>
      <c r="AH80" s="915"/>
      <c r="AI80" s="915"/>
      <c r="AJ80" s="915"/>
      <c r="AK80" s="915">
        <v>27</v>
      </c>
      <c r="AL80" s="915"/>
      <c r="AM80" s="915"/>
      <c r="AN80" s="915"/>
      <c r="AO80" s="915"/>
      <c r="AP80" s="915" t="s">
        <v>612</v>
      </c>
      <c r="AQ80" s="915"/>
      <c r="AR80" s="915"/>
      <c r="AS80" s="915"/>
      <c r="AT80" s="915"/>
      <c r="AU80" s="915" t="s">
        <v>586</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601</v>
      </c>
      <c r="C81" s="958"/>
      <c r="D81" s="958"/>
      <c r="E81" s="958"/>
      <c r="F81" s="958"/>
      <c r="G81" s="958"/>
      <c r="H81" s="958"/>
      <c r="I81" s="958"/>
      <c r="J81" s="958"/>
      <c r="K81" s="958"/>
      <c r="L81" s="958"/>
      <c r="M81" s="958"/>
      <c r="N81" s="958"/>
      <c r="O81" s="958"/>
      <c r="P81" s="959"/>
      <c r="Q81" s="960">
        <v>3526</v>
      </c>
      <c r="R81" s="915"/>
      <c r="S81" s="915"/>
      <c r="T81" s="915"/>
      <c r="U81" s="915"/>
      <c r="V81" s="915">
        <v>3526</v>
      </c>
      <c r="W81" s="915"/>
      <c r="X81" s="915"/>
      <c r="Y81" s="915"/>
      <c r="Z81" s="915"/>
      <c r="AA81" s="915" t="s">
        <v>612</v>
      </c>
      <c r="AB81" s="915"/>
      <c r="AC81" s="915"/>
      <c r="AD81" s="915"/>
      <c r="AE81" s="915"/>
      <c r="AF81" s="915" t="s">
        <v>612</v>
      </c>
      <c r="AG81" s="915"/>
      <c r="AH81" s="915"/>
      <c r="AI81" s="915"/>
      <c r="AJ81" s="915"/>
      <c r="AK81" s="915" t="s">
        <v>612</v>
      </c>
      <c r="AL81" s="915"/>
      <c r="AM81" s="915"/>
      <c r="AN81" s="915"/>
      <c r="AO81" s="915"/>
      <c r="AP81" s="915" t="s">
        <v>612</v>
      </c>
      <c r="AQ81" s="915"/>
      <c r="AR81" s="915"/>
      <c r="AS81" s="915"/>
      <c r="AT81" s="915"/>
      <c r="AU81" s="915" t="s">
        <v>586</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602</v>
      </c>
      <c r="C82" s="958"/>
      <c r="D82" s="958"/>
      <c r="E82" s="958"/>
      <c r="F82" s="958"/>
      <c r="G82" s="958"/>
      <c r="H82" s="958"/>
      <c r="I82" s="958"/>
      <c r="J82" s="958"/>
      <c r="K82" s="958"/>
      <c r="L82" s="958"/>
      <c r="M82" s="958"/>
      <c r="N82" s="958"/>
      <c r="O82" s="958"/>
      <c r="P82" s="959"/>
      <c r="Q82" s="960">
        <v>3510</v>
      </c>
      <c r="R82" s="915"/>
      <c r="S82" s="915"/>
      <c r="T82" s="915"/>
      <c r="U82" s="915"/>
      <c r="V82" s="915">
        <v>3197</v>
      </c>
      <c r="W82" s="915"/>
      <c r="X82" s="915"/>
      <c r="Y82" s="915"/>
      <c r="Z82" s="915"/>
      <c r="AA82" s="915">
        <v>313</v>
      </c>
      <c r="AB82" s="915"/>
      <c r="AC82" s="915"/>
      <c r="AD82" s="915"/>
      <c r="AE82" s="915"/>
      <c r="AF82" s="915">
        <v>252</v>
      </c>
      <c r="AG82" s="915"/>
      <c r="AH82" s="915"/>
      <c r="AI82" s="915"/>
      <c r="AJ82" s="915"/>
      <c r="AK82" s="915">
        <v>883</v>
      </c>
      <c r="AL82" s="915"/>
      <c r="AM82" s="915"/>
      <c r="AN82" s="915"/>
      <c r="AO82" s="915"/>
      <c r="AP82" s="915">
        <v>13432</v>
      </c>
      <c r="AQ82" s="915"/>
      <c r="AR82" s="915"/>
      <c r="AS82" s="915"/>
      <c r="AT82" s="915"/>
      <c r="AU82" s="915">
        <v>2848</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603</v>
      </c>
      <c r="C83" s="958"/>
      <c r="D83" s="958"/>
      <c r="E83" s="958"/>
      <c r="F83" s="958"/>
      <c r="G83" s="958"/>
      <c r="H83" s="958"/>
      <c r="I83" s="958"/>
      <c r="J83" s="958"/>
      <c r="K83" s="958"/>
      <c r="L83" s="958"/>
      <c r="M83" s="958"/>
      <c r="N83" s="958"/>
      <c r="O83" s="958"/>
      <c r="P83" s="959"/>
      <c r="Q83" s="960">
        <v>173</v>
      </c>
      <c r="R83" s="915"/>
      <c r="S83" s="915"/>
      <c r="T83" s="915"/>
      <c r="U83" s="915"/>
      <c r="V83" s="915">
        <v>151</v>
      </c>
      <c r="W83" s="915"/>
      <c r="X83" s="915"/>
      <c r="Y83" s="915"/>
      <c r="Z83" s="915"/>
      <c r="AA83" s="915">
        <v>22</v>
      </c>
      <c r="AB83" s="915"/>
      <c r="AC83" s="915"/>
      <c r="AD83" s="915"/>
      <c r="AE83" s="915"/>
      <c r="AF83" s="915">
        <v>22</v>
      </c>
      <c r="AG83" s="915"/>
      <c r="AH83" s="915"/>
      <c r="AI83" s="915"/>
      <c r="AJ83" s="915"/>
      <c r="AK83" s="915">
        <v>42</v>
      </c>
      <c r="AL83" s="915"/>
      <c r="AM83" s="915"/>
      <c r="AN83" s="915"/>
      <c r="AO83" s="915"/>
      <c r="AP83" s="915" t="s">
        <v>612</v>
      </c>
      <c r="AQ83" s="915"/>
      <c r="AR83" s="915"/>
      <c r="AS83" s="915"/>
      <c r="AT83" s="915"/>
      <c r="AU83" s="915" t="s">
        <v>586</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604</v>
      </c>
      <c r="C84" s="958"/>
      <c r="D84" s="958"/>
      <c r="E84" s="958"/>
      <c r="F84" s="958"/>
      <c r="G84" s="958"/>
      <c r="H84" s="958"/>
      <c r="I84" s="958"/>
      <c r="J84" s="958"/>
      <c r="K84" s="958"/>
      <c r="L84" s="958"/>
      <c r="M84" s="958"/>
      <c r="N84" s="958"/>
      <c r="O84" s="958"/>
      <c r="P84" s="959"/>
      <c r="Q84" s="960">
        <v>783718</v>
      </c>
      <c r="R84" s="915"/>
      <c r="S84" s="915"/>
      <c r="T84" s="915"/>
      <c r="U84" s="915"/>
      <c r="V84" s="915">
        <v>768737</v>
      </c>
      <c r="W84" s="915"/>
      <c r="X84" s="915"/>
      <c r="Y84" s="915"/>
      <c r="Z84" s="915"/>
      <c r="AA84" s="915">
        <v>14981</v>
      </c>
      <c r="AB84" s="915"/>
      <c r="AC84" s="915"/>
      <c r="AD84" s="915"/>
      <c r="AE84" s="915"/>
      <c r="AF84" s="915">
        <v>14981</v>
      </c>
      <c r="AG84" s="915"/>
      <c r="AH84" s="915"/>
      <c r="AI84" s="915"/>
      <c r="AJ84" s="915"/>
      <c r="AK84" s="915">
        <v>4096</v>
      </c>
      <c r="AL84" s="915"/>
      <c r="AM84" s="915"/>
      <c r="AN84" s="915"/>
      <c r="AO84" s="915"/>
      <c r="AP84" s="915" t="s">
        <v>612</v>
      </c>
      <c r="AQ84" s="915"/>
      <c r="AR84" s="915"/>
      <c r="AS84" s="915"/>
      <c r="AT84" s="915"/>
      <c r="AU84" s="915" t="s">
        <v>586</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605</v>
      </c>
      <c r="C85" s="958"/>
      <c r="D85" s="958"/>
      <c r="E85" s="958"/>
      <c r="F85" s="958"/>
      <c r="G85" s="958"/>
      <c r="H85" s="958"/>
      <c r="I85" s="958"/>
      <c r="J85" s="958"/>
      <c r="K85" s="958"/>
      <c r="L85" s="958"/>
      <c r="M85" s="958"/>
      <c r="N85" s="958"/>
      <c r="O85" s="958"/>
      <c r="P85" s="959"/>
      <c r="Q85" s="960">
        <v>11606</v>
      </c>
      <c r="R85" s="915"/>
      <c r="S85" s="915"/>
      <c r="T85" s="915"/>
      <c r="U85" s="915"/>
      <c r="V85" s="915">
        <v>10215</v>
      </c>
      <c r="W85" s="915"/>
      <c r="X85" s="915"/>
      <c r="Y85" s="915"/>
      <c r="Z85" s="915"/>
      <c r="AA85" s="915">
        <v>1391</v>
      </c>
      <c r="AB85" s="915"/>
      <c r="AC85" s="915"/>
      <c r="AD85" s="915"/>
      <c r="AE85" s="915"/>
      <c r="AF85" s="915">
        <v>8977</v>
      </c>
      <c r="AG85" s="915"/>
      <c r="AH85" s="915"/>
      <c r="AI85" s="915"/>
      <c r="AJ85" s="915"/>
      <c r="AK85" s="915" t="s">
        <v>612</v>
      </c>
      <c r="AL85" s="915"/>
      <c r="AM85" s="915"/>
      <c r="AN85" s="915"/>
      <c r="AO85" s="915"/>
      <c r="AP85" s="915">
        <v>13555</v>
      </c>
      <c r="AQ85" s="915"/>
      <c r="AR85" s="915"/>
      <c r="AS85" s="915"/>
      <c r="AT85" s="915"/>
      <c r="AU85" s="915" t="s">
        <v>586</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24758</v>
      </c>
      <c r="AG88" s="926"/>
      <c r="AH88" s="926"/>
      <c r="AI88" s="926"/>
      <c r="AJ88" s="926"/>
      <c r="AK88" s="923"/>
      <c r="AL88" s="923"/>
      <c r="AM88" s="923"/>
      <c r="AN88" s="923"/>
      <c r="AO88" s="923"/>
      <c r="AP88" s="926">
        <v>28503</v>
      </c>
      <c r="AQ88" s="926"/>
      <c r="AR88" s="926"/>
      <c r="AS88" s="926"/>
      <c r="AT88" s="926"/>
      <c r="AU88" s="926">
        <v>3481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308</v>
      </c>
      <c r="CS102" s="934"/>
      <c r="CT102" s="934"/>
      <c r="CU102" s="934"/>
      <c r="CV102" s="977"/>
      <c r="CW102" s="976">
        <f t="shared" ref="CW102" si="5">+SUM(CW7:DA88)</f>
        <v>179</v>
      </c>
      <c r="CX102" s="934"/>
      <c r="CY102" s="934"/>
      <c r="CZ102" s="934"/>
      <c r="DA102" s="977"/>
      <c r="DB102" s="976" t="s">
        <v>612</v>
      </c>
      <c r="DC102" s="934"/>
      <c r="DD102" s="934"/>
      <c r="DE102" s="934"/>
      <c r="DF102" s="977"/>
      <c r="DG102" s="976">
        <f t="shared" ref="DG102" si="6">+SUM(DG7:DK88)</f>
        <v>499</v>
      </c>
      <c r="DH102" s="934"/>
      <c r="DI102" s="934"/>
      <c r="DJ102" s="934"/>
      <c r="DK102" s="977"/>
      <c r="DL102" s="976" t="s">
        <v>612</v>
      </c>
      <c r="DM102" s="934"/>
      <c r="DN102" s="934"/>
      <c r="DO102" s="934"/>
      <c r="DP102" s="977"/>
      <c r="DQ102" s="976" t="s">
        <v>612</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312</v>
      </c>
      <c r="AG109" s="979"/>
      <c r="AH109" s="979"/>
      <c r="AI109" s="979"/>
      <c r="AJ109" s="980"/>
      <c r="AK109" s="978" t="s">
        <v>311</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312</v>
      </c>
      <c r="BW109" s="979"/>
      <c r="BX109" s="979"/>
      <c r="BY109" s="979"/>
      <c r="BZ109" s="980"/>
      <c r="CA109" s="978" t="s">
        <v>311</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312</v>
      </c>
      <c r="DM109" s="979"/>
      <c r="DN109" s="979"/>
      <c r="DO109" s="979"/>
      <c r="DP109" s="980"/>
      <c r="DQ109" s="978" t="s">
        <v>311</v>
      </c>
      <c r="DR109" s="979"/>
      <c r="DS109" s="979"/>
      <c r="DT109" s="979"/>
      <c r="DU109" s="980"/>
      <c r="DV109" s="978" t="s">
        <v>430</v>
      </c>
      <c r="DW109" s="979"/>
      <c r="DX109" s="979"/>
      <c r="DY109" s="979"/>
      <c r="DZ109" s="981"/>
    </row>
    <row r="110" spans="1:131" s="247" customFormat="1" ht="26.25" customHeight="1">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2801033</v>
      </c>
      <c r="AB110" s="986"/>
      <c r="AC110" s="986"/>
      <c r="AD110" s="986"/>
      <c r="AE110" s="987"/>
      <c r="AF110" s="988">
        <v>2903777</v>
      </c>
      <c r="AG110" s="986"/>
      <c r="AH110" s="986"/>
      <c r="AI110" s="986"/>
      <c r="AJ110" s="987"/>
      <c r="AK110" s="988">
        <v>2915321</v>
      </c>
      <c r="AL110" s="986"/>
      <c r="AM110" s="986"/>
      <c r="AN110" s="986"/>
      <c r="AO110" s="987"/>
      <c r="AP110" s="989">
        <v>18</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21568046</v>
      </c>
      <c r="BR110" s="1021"/>
      <c r="BS110" s="1021"/>
      <c r="BT110" s="1021"/>
      <c r="BU110" s="1021"/>
      <c r="BV110" s="1021">
        <v>22436125</v>
      </c>
      <c r="BW110" s="1021"/>
      <c r="BX110" s="1021"/>
      <c r="BY110" s="1021"/>
      <c r="BZ110" s="1021"/>
      <c r="CA110" s="1021">
        <v>21911772</v>
      </c>
      <c r="CB110" s="1021"/>
      <c r="CC110" s="1021"/>
      <c r="CD110" s="1021"/>
      <c r="CE110" s="1021"/>
      <c r="CF110" s="1035">
        <v>135.1</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437</v>
      </c>
      <c r="DM110" s="1021"/>
      <c r="DN110" s="1021"/>
      <c r="DO110" s="1021"/>
      <c r="DP110" s="1021"/>
      <c r="DQ110" s="1021" t="s">
        <v>438</v>
      </c>
      <c r="DR110" s="1021"/>
      <c r="DS110" s="1021"/>
      <c r="DT110" s="1021"/>
      <c r="DU110" s="1021"/>
      <c r="DV110" s="1022" t="s">
        <v>439</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437</v>
      </c>
      <c r="AG111" s="1028"/>
      <c r="AH111" s="1028"/>
      <c r="AI111" s="1028"/>
      <c r="AJ111" s="1029"/>
      <c r="AK111" s="1030" t="s">
        <v>436</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381813</v>
      </c>
      <c r="BR111" s="1014"/>
      <c r="BS111" s="1014"/>
      <c r="BT111" s="1014"/>
      <c r="BU111" s="1014"/>
      <c r="BV111" s="1014">
        <v>376417</v>
      </c>
      <c r="BW111" s="1014"/>
      <c r="BX111" s="1014"/>
      <c r="BY111" s="1014"/>
      <c r="BZ111" s="1014"/>
      <c r="CA111" s="1014">
        <v>572504</v>
      </c>
      <c r="CB111" s="1014"/>
      <c r="CC111" s="1014"/>
      <c r="CD111" s="1014"/>
      <c r="CE111" s="1014"/>
      <c r="CF111" s="1008">
        <v>3.5</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439</v>
      </c>
      <c r="DR111" s="1014"/>
      <c r="DS111" s="1014"/>
      <c r="DT111" s="1014"/>
      <c r="DU111" s="1014"/>
      <c r="DV111" s="1015" t="s">
        <v>436</v>
      </c>
      <c r="DW111" s="1015"/>
      <c r="DX111" s="1015"/>
      <c r="DY111" s="1015"/>
      <c r="DZ111" s="1016"/>
    </row>
    <row r="112" spans="1:131" s="247" customFormat="1" ht="26.25" customHeight="1">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439</v>
      </c>
      <c r="AG112" s="1053"/>
      <c r="AH112" s="1053"/>
      <c r="AI112" s="1053"/>
      <c r="AJ112" s="1054"/>
      <c r="AK112" s="1055" t="s">
        <v>438</v>
      </c>
      <c r="AL112" s="1053"/>
      <c r="AM112" s="1053"/>
      <c r="AN112" s="1053"/>
      <c r="AO112" s="1054"/>
      <c r="AP112" s="1056" t="s">
        <v>446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3917892</v>
      </c>
      <c r="BR112" s="1014"/>
      <c r="BS112" s="1014"/>
      <c r="BT112" s="1014"/>
      <c r="BU112" s="1014"/>
      <c r="BV112" s="1014">
        <v>3689934</v>
      </c>
      <c r="BW112" s="1014"/>
      <c r="BX112" s="1014"/>
      <c r="BY112" s="1014"/>
      <c r="BZ112" s="1014"/>
      <c r="CA112" s="1014">
        <v>3607663</v>
      </c>
      <c r="CB112" s="1014"/>
      <c r="CC112" s="1014"/>
      <c r="CD112" s="1014"/>
      <c r="CE112" s="1014"/>
      <c r="CF112" s="1008">
        <v>22.2</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439</v>
      </c>
      <c r="DM112" s="1014"/>
      <c r="DN112" s="1014"/>
      <c r="DO112" s="1014"/>
      <c r="DP112" s="1014"/>
      <c r="DQ112" s="1014" t="s">
        <v>439</v>
      </c>
      <c r="DR112" s="1014"/>
      <c r="DS112" s="1014"/>
      <c r="DT112" s="1014"/>
      <c r="DU112" s="1014"/>
      <c r="DV112" s="1015" t="s">
        <v>446</v>
      </c>
      <c r="DW112" s="1015"/>
      <c r="DX112" s="1015"/>
      <c r="DY112" s="1015"/>
      <c r="DZ112" s="1016"/>
    </row>
    <row r="113" spans="1:130" s="247" customFormat="1" ht="26.25" customHeight="1">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557778</v>
      </c>
      <c r="AB113" s="1028"/>
      <c r="AC113" s="1028"/>
      <c r="AD113" s="1028"/>
      <c r="AE113" s="1029"/>
      <c r="AF113" s="1030">
        <v>537666</v>
      </c>
      <c r="AG113" s="1028"/>
      <c r="AH113" s="1028"/>
      <c r="AI113" s="1028"/>
      <c r="AJ113" s="1029"/>
      <c r="AK113" s="1030">
        <v>506810</v>
      </c>
      <c r="AL113" s="1028"/>
      <c r="AM113" s="1028"/>
      <c r="AN113" s="1028"/>
      <c r="AO113" s="1029"/>
      <c r="AP113" s="1031">
        <v>3.1</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3723722</v>
      </c>
      <c r="BR113" s="1014"/>
      <c r="BS113" s="1014"/>
      <c r="BT113" s="1014"/>
      <c r="BU113" s="1014"/>
      <c r="BV113" s="1014">
        <v>3743655</v>
      </c>
      <c r="BW113" s="1014"/>
      <c r="BX113" s="1014"/>
      <c r="BY113" s="1014"/>
      <c r="BZ113" s="1014"/>
      <c r="CA113" s="1014">
        <v>3480804</v>
      </c>
      <c r="CB113" s="1014"/>
      <c r="CC113" s="1014"/>
      <c r="CD113" s="1014"/>
      <c r="CE113" s="1014"/>
      <c r="CF113" s="1008">
        <v>21.5</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446</v>
      </c>
      <c r="DM113" s="1053"/>
      <c r="DN113" s="1053"/>
      <c r="DO113" s="1053"/>
      <c r="DP113" s="1054"/>
      <c r="DQ113" s="1055" t="s">
        <v>436</v>
      </c>
      <c r="DR113" s="1053"/>
      <c r="DS113" s="1053"/>
      <c r="DT113" s="1053"/>
      <c r="DU113" s="1054"/>
      <c r="DV113" s="1056" t="s">
        <v>436</v>
      </c>
      <c r="DW113" s="1057"/>
      <c r="DX113" s="1057"/>
      <c r="DY113" s="1057"/>
      <c r="DZ113" s="1058"/>
    </row>
    <row r="114" spans="1:130" s="247" customFormat="1" ht="26.25" customHeight="1">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19531</v>
      </c>
      <c r="AB114" s="1053"/>
      <c r="AC114" s="1053"/>
      <c r="AD114" s="1053"/>
      <c r="AE114" s="1054"/>
      <c r="AF114" s="1055">
        <v>2213</v>
      </c>
      <c r="AG114" s="1053"/>
      <c r="AH114" s="1053"/>
      <c r="AI114" s="1053"/>
      <c r="AJ114" s="1054"/>
      <c r="AK114" s="1055">
        <v>1613</v>
      </c>
      <c r="AL114" s="1053"/>
      <c r="AM114" s="1053"/>
      <c r="AN114" s="1053"/>
      <c r="AO114" s="1054"/>
      <c r="AP114" s="1056">
        <v>0</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1538910</v>
      </c>
      <c r="BR114" s="1014"/>
      <c r="BS114" s="1014"/>
      <c r="BT114" s="1014"/>
      <c r="BU114" s="1014"/>
      <c r="BV114" s="1014">
        <v>1110566</v>
      </c>
      <c r="BW114" s="1014"/>
      <c r="BX114" s="1014"/>
      <c r="BY114" s="1014"/>
      <c r="BZ114" s="1014"/>
      <c r="CA114" s="1014">
        <v>816226</v>
      </c>
      <c r="CB114" s="1014"/>
      <c r="CC114" s="1014"/>
      <c r="CD114" s="1014"/>
      <c r="CE114" s="1014"/>
      <c r="CF114" s="1008">
        <v>5</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439</v>
      </c>
      <c r="DM114" s="1053"/>
      <c r="DN114" s="1053"/>
      <c r="DO114" s="1053"/>
      <c r="DP114" s="1054"/>
      <c r="DQ114" s="1055" t="s">
        <v>436</v>
      </c>
      <c r="DR114" s="1053"/>
      <c r="DS114" s="1053"/>
      <c r="DT114" s="1053"/>
      <c r="DU114" s="1054"/>
      <c r="DV114" s="1056" t="s">
        <v>436</v>
      </c>
      <c r="DW114" s="1057"/>
      <c r="DX114" s="1057"/>
      <c r="DY114" s="1057"/>
      <c r="DZ114" s="1058"/>
    </row>
    <row r="115" spans="1:130" s="247" customFormat="1" ht="26.25" customHeight="1">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85252</v>
      </c>
      <c r="AB115" s="1028"/>
      <c r="AC115" s="1028"/>
      <c r="AD115" s="1028"/>
      <c r="AE115" s="1029"/>
      <c r="AF115" s="1030">
        <v>191225</v>
      </c>
      <c r="AG115" s="1028"/>
      <c r="AH115" s="1028"/>
      <c r="AI115" s="1028"/>
      <c r="AJ115" s="1029"/>
      <c r="AK115" s="1030">
        <v>339667</v>
      </c>
      <c r="AL115" s="1028"/>
      <c r="AM115" s="1028"/>
      <c r="AN115" s="1028"/>
      <c r="AO115" s="1029"/>
      <c r="AP115" s="1031">
        <v>2.1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186</v>
      </c>
      <c r="BW115" s="1014"/>
      <c r="BX115" s="1014"/>
      <c r="BY115" s="1014"/>
      <c r="BZ115" s="1014"/>
      <c r="CA115" s="1014" t="s">
        <v>437</v>
      </c>
      <c r="CB115" s="1014"/>
      <c r="CC115" s="1014"/>
      <c r="CD115" s="1014"/>
      <c r="CE115" s="1014"/>
      <c r="CF115" s="1008" t="s">
        <v>436</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381813</v>
      </c>
      <c r="DH115" s="1053"/>
      <c r="DI115" s="1053"/>
      <c r="DJ115" s="1053"/>
      <c r="DK115" s="1054"/>
      <c r="DL115" s="1055">
        <v>376417</v>
      </c>
      <c r="DM115" s="1053"/>
      <c r="DN115" s="1053"/>
      <c r="DO115" s="1053"/>
      <c r="DP115" s="1054"/>
      <c r="DQ115" s="1055">
        <v>572504</v>
      </c>
      <c r="DR115" s="1053"/>
      <c r="DS115" s="1053"/>
      <c r="DT115" s="1053"/>
      <c r="DU115" s="1054"/>
      <c r="DV115" s="1056">
        <v>3.5</v>
      </c>
      <c r="DW115" s="1057"/>
      <c r="DX115" s="1057"/>
      <c r="DY115" s="1057"/>
      <c r="DZ115" s="1058"/>
    </row>
    <row r="116" spans="1:130" s="247" customFormat="1" ht="26.25" customHeight="1">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436</v>
      </c>
      <c r="AG116" s="1053"/>
      <c r="AH116" s="1053"/>
      <c r="AI116" s="1053"/>
      <c r="AJ116" s="1054"/>
      <c r="AK116" s="1055" t="s">
        <v>439</v>
      </c>
      <c r="AL116" s="1053"/>
      <c r="AM116" s="1053"/>
      <c r="AN116" s="1053"/>
      <c r="AO116" s="1054"/>
      <c r="AP116" s="1056" t="s">
        <v>438</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436</v>
      </c>
      <c r="BW116" s="1014"/>
      <c r="BX116" s="1014"/>
      <c r="BY116" s="1014"/>
      <c r="BZ116" s="1014"/>
      <c r="CA116" s="1014" t="s">
        <v>446</v>
      </c>
      <c r="CB116" s="1014"/>
      <c r="CC116" s="1014"/>
      <c r="CD116" s="1014"/>
      <c r="CE116" s="1014"/>
      <c r="CF116" s="1008" t="s">
        <v>439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441</v>
      </c>
      <c r="DM116" s="1053"/>
      <c r="DN116" s="1053"/>
      <c r="DO116" s="1053"/>
      <c r="DP116" s="1054"/>
      <c r="DQ116" s="1055" t="s">
        <v>439</v>
      </c>
      <c r="DR116" s="1053"/>
      <c r="DS116" s="1053"/>
      <c r="DT116" s="1053"/>
      <c r="DU116" s="1054"/>
      <c r="DV116" s="1056" t="s">
        <v>437</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3463594</v>
      </c>
      <c r="AB117" s="1071"/>
      <c r="AC117" s="1071"/>
      <c r="AD117" s="1071"/>
      <c r="AE117" s="1072"/>
      <c r="AF117" s="1073">
        <v>3634881</v>
      </c>
      <c r="AG117" s="1071"/>
      <c r="AH117" s="1071"/>
      <c r="AI117" s="1071"/>
      <c r="AJ117" s="1072"/>
      <c r="AK117" s="1073">
        <v>3763411</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186</v>
      </c>
      <c r="BR117" s="1014"/>
      <c r="BS117" s="1014"/>
      <c r="BT117" s="1014"/>
      <c r="BU117" s="1014"/>
      <c r="BV117" s="1014" t="s">
        <v>186</v>
      </c>
      <c r="BW117" s="1014"/>
      <c r="BX117" s="1014"/>
      <c r="BY117" s="1014"/>
      <c r="BZ117" s="1014"/>
      <c r="CA117" s="1014" t="s">
        <v>446</v>
      </c>
      <c r="CB117" s="1014"/>
      <c r="CC117" s="1014"/>
      <c r="CD117" s="1014"/>
      <c r="CE117" s="1014"/>
      <c r="CF117" s="1008" t="s">
        <v>436</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436</v>
      </c>
      <c r="DM117" s="1053"/>
      <c r="DN117" s="1053"/>
      <c r="DO117" s="1053"/>
      <c r="DP117" s="1054"/>
      <c r="DQ117" s="1055" t="s">
        <v>446</v>
      </c>
      <c r="DR117" s="1053"/>
      <c r="DS117" s="1053"/>
      <c r="DT117" s="1053"/>
      <c r="DU117" s="1054"/>
      <c r="DV117" s="1056" t="s">
        <v>439</v>
      </c>
      <c r="DW117" s="1057"/>
      <c r="DX117" s="1057"/>
      <c r="DY117" s="1057"/>
      <c r="DZ117" s="1058"/>
    </row>
    <row r="118" spans="1:130" s="247" customFormat="1" ht="26.25" customHeight="1">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312</v>
      </c>
      <c r="AG118" s="979"/>
      <c r="AH118" s="979"/>
      <c r="AI118" s="979"/>
      <c r="AJ118" s="980"/>
      <c r="AK118" s="978" t="s">
        <v>311</v>
      </c>
      <c r="AL118" s="979"/>
      <c r="AM118" s="979"/>
      <c r="AN118" s="979"/>
      <c r="AO118" s="980"/>
      <c r="AP118" s="1065" t="s">
        <v>430</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437</v>
      </c>
      <c r="BW118" s="1092"/>
      <c r="BX118" s="1092"/>
      <c r="BY118" s="1092"/>
      <c r="BZ118" s="1092"/>
      <c r="CA118" s="1092" t="s">
        <v>436</v>
      </c>
      <c r="CB118" s="1092"/>
      <c r="CC118" s="1092"/>
      <c r="CD118" s="1092"/>
      <c r="CE118" s="1092"/>
      <c r="CF118" s="1008" t="s">
        <v>439</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186</v>
      </c>
      <c r="DM118" s="1053"/>
      <c r="DN118" s="1053"/>
      <c r="DO118" s="1053"/>
      <c r="DP118" s="1054"/>
      <c r="DQ118" s="1055" t="s">
        <v>446</v>
      </c>
      <c r="DR118" s="1053"/>
      <c r="DS118" s="1053"/>
      <c r="DT118" s="1053"/>
      <c r="DU118" s="1054"/>
      <c r="DV118" s="1056" t="s">
        <v>186</v>
      </c>
      <c r="DW118" s="1057"/>
      <c r="DX118" s="1057"/>
      <c r="DY118" s="1057"/>
      <c r="DZ118" s="1058"/>
    </row>
    <row r="119" spans="1:130" s="247" customFormat="1" ht="26.25" customHeight="1">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439</v>
      </c>
      <c r="AG119" s="986"/>
      <c r="AH119" s="986"/>
      <c r="AI119" s="986"/>
      <c r="AJ119" s="987"/>
      <c r="AK119" s="988" t="s">
        <v>186</v>
      </c>
      <c r="AL119" s="986"/>
      <c r="AM119" s="986"/>
      <c r="AN119" s="986"/>
      <c r="AO119" s="987"/>
      <c r="AP119" s="989" t="s">
        <v>186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31130383</v>
      </c>
      <c r="BR119" s="1092"/>
      <c r="BS119" s="1092"/>
      <c r="BT119" s="1092"/>
      <c r="BU119" s="1092"/>
      <c r="BV119" s="1092">
        <v>31356697</v>
      </c>
      <c r="BW119" s="1092"/>
      <c r="BX119" s="1092"/>
      <c r="BY119" s="1092"/>
      <c r="BZ119" s="1092"/>
      <c r="CA119" s="1092">
        <v>30388969</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186</v>
      </c>
      <c r="DH119" s="1078"/>
      <c r="DI119" s="1078"/>
      <c r="DJ119" s="1078"/>
      <c r="DK119" s="1079"/>
      <c r="DL119" s="1077" t="s">
        <v>436</v>
      </c>
      <c r="DM119" s="1078"/>
      <c r="DN119" s="1078"/>
      <c r="DO119" s="1078"/>
      <c r="DP119" s="1079"/>
      <c r="DQ119" s="1077" t="s">
        <v>446</v>
      </c>
      <c r="DR119" s="1078"/>
      <c r="DS119" s="1078"/>
      <c r="DT119" s="1078"/>
      <c r="DU119" s="1079"/>
      <c r="DV119" s="1080" t="s">
        <v>186</v>
      </c>
      <c r="DW119" s="1081"/>
      <c r="DX119" s="1081"/>
      <c r="DY119" s="1081"/>
      <c r="DZ119" s="1082"/>
    </row>
    <row r="120" spans="1:130" s="247" customFormat="1" ht="26.25" customHeight="1">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85252</v>
      </c>
      <c r="AB120" s="1053"/>
      <c r="AC120" s="1053"/>
      <c r="AD120" s="1053"/>
      <c r="AE120" s="1054"/>
      <c r="AF120" s="1055">
        <v>191225</v>
      </c>
      <c r="AG120" s="1053"/>
      <c r="AH120" s="1053"/>
      <c r="AI120" s="1053"/>
      <c r="AJ120" s="1054"/>
      <c r="AK120" s="1055">
        <v>339667</v>
      </c>
      <c r="AL120" s="1053"/>
      <c r="AM120" s="1053"/>
      <c r="AN120" s="1053"/>
      <c r="AO120" s="1054"/>
      <c r="AP120" s="1056">
        <v>2.1</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15563015</v>
      </c>
      <c r="BR120" s="1021"/>
      <c r="BS120" s="1021"/>
      <c r="BT120" s="1021"/>
      <c r="BU120" s="1021"/>
      <c r="BV120" s="1021">
        <v>14891824</v>
      </c>
      <c r="BW120" s="1021"/>
      <c r="BX120" s="1021"/>
      <c r="BY120" s="1021"/>
      <c r="BZ120" s="1021"/>
      <c r="CA120" s="1021">
        <v>13384504</v>
      </c>
      <c r="CB120" s="1021"/>
      <c r="CC120" s="1021"/>
      <c r="CD120" s="1021"/>
      <c r="CE120" s="1021"/>
      <c r="CF120" s="1035">
        <v>82.5</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3844599</v>
      </c>
      <c r="DH120" s="1021"/>
      <c r="DI120" s="1021"/>
      <c r="DJ120" s="1021"/>
      <c r="DK120" s="1021"/>
      <c r="DL120" s="1021">
        <v>3620169</v>
      </c>
      <c r="DM120" s="1021"/>
      <c r="DN120" s="1021"/>
      <c r="DO120" s="1021"/>
      <c r="DP120" s="1021"/>
      <c r="DQ120" s="1021">
        <v>3543493</v>
      </c>
      <c r="DR120" s="1021"/>
      <c r="DS120" s="1021"/>
      <c r="DT120" s="1021"/>
      <c r="DU120" s="1021"/>
      <c r="DV120" s="1022">
        <v>21.8</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439</v>
      </c>
      <c r="AG121" s="1053"/>
      <c r="AH121" s="1053"/>
      <c r="AI121" s="1053"/>
      <c r="AJ121" s="1054"/>
      <c r="AK121" s="1055" t="s">
        <v>437</v>
      </c>
      <c r="AL121" s="1053"/>
      <c r="AM121" s="1053"/>
      <c r="AN121" s="1053"/>
      <c r="AO121" s="1054"/>
      <c r="AP121" s="1056" t="s">
        <v>186</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6382614</v>
      </c>
      <c r="BR121" s="1014"/>
      <c r="BS121" s="1014"/>
      <c r="BT121" s="1014"/>
      <c r="BU121" s="1014"/>
      <c r="BV121" s="1014">
        <v>6439028</v>
      </c>
      <c r="BW121" s="1014"/>
      <c r="BX121" s="1014"/>
      <c r="BY121" s="1014"/>
      <c r="BZ121" s="1014"/>
      <c r="CA121" s="1014">
        <v>6438166</v>
      </c>
      <c r="CB121" s="1014"/>
      <c r="CC121" s="1014"/>
      <c r="CD121" s="1014"/>
      <c r="CE121" s="1014"/>
      <c r="CF121" s="1008">
        <v>39.700000000000003</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73293</v>
      </c>
      <c r="DH121" s="1014"/>
      <c r="DI121" s="1014"/>
      <c r="DJ121" s="1014"/>
      <c r="DK121" s="1014"/>
      <c r="DL121" s="1014">
        <v>69765</v>
      </c>
      <c r="DM121" s="1014"/>
      <c r="DN121" s="1014"/>
      <c r="DO121" s="1014"/>
      <c r="DP121" s="1014"/>
      <c r="DQ121" s="1014">
        <v>64170</v>
      </c>
      <c r="DR121" s="1014"/>
      <c r="DS121" s="1014"/>
      <c r="DT121" s="1014"/>
      <c r="DU121" s="1014"/>
      <c r="DV121" s="1015">
        <v>0.4</v>
      </c>
      <c r="DW121" s="1015"/>
      <c r="DX121" s="1015"/>
      <c r="DY121" s="1015"/>
      <c r="DZ121" s="1016"/>
    </row>
    <row r="122" spans="1:130" s="247" customFormat="1" ht="26.25" customHeight="1">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186</v>
      </c>
      <c r="AB122" s="1053"/>
      <c r="AC122" s="1053"/>
      <c r="AD122" s="1053"/>
      <c r="AE122" s="1054"/>
      <c r="AF122" s="1055" t="s">
        <v>436</v>
      </c>
      <c r="AG122" s="1053"/>
      <c r="AH122" s="1053"/>
      <c r="AI122" s="1053"/>
      <c r="AJ122" s="1054"/>
      <c r="AK122" s="1055" t="s">
        <v>437</v>
      </c>
      <c r="AL122" s="1053"/>
      <c r="AM122" s="1053"/>
      <c r="AN122" s="1053"/>
      <c r="AO122" s="1054"/>
      <c r="AP122" s="1056" t="s">
        <v>436</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30696726</v>
      </c>
      <c r="BR122" s="1092"/>
      <c r="BS122" s="1092"/>
      <c r="BT122" s="1092"/>
      <c r="BU122" s="1092"/>
      <c r="BV122" s="1092">
        <v>30474135</v>
      </c>
      <c r="BW122" s="1092"/>
      <c r="BX122" s="1092"/>
      <c r="BY122" s="1092"/>
      <c r="BZ122" s="1092"/>
      <c r="CA122" s="1092">
        <v>30106918</v>
      </c>
      <c r="CB122" s="1092"/>
      <c r="CC122" s="1092"/>
      <c r="CD122" s="1092"/>
      <c r="CE122" s="1092"/>
      <c r="CF122" s="1112">
        <v>185.6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439</v>
      </c>
      <c r="AG123" s="1053"/>
      <c r="AH123" s="1053"/>
      <c r="AI123" s="1053"/>
      <c r="AJ123" s="1054"/>
      <c r="AK123" s="1055" t="s">
        <v>439</v>
      </c>
      <c r="AL123" s="1053"/>
      <c r="AM123" s="1053"/>
      <c r="AN123" s="1053"/>
      <c r="AO123" s="1054"/>
      <c r="AP123" s="1056" t="s">
        <v>439</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52642355</v>
      </c>
      <c r="BR123" s="1160"/>
      <c r="BS123" s="1160"/>
      <c r="BT123" s="1160"/>
      <c r="BU123" s="1160"/>
      <c r="BV123" s="1160">
        <v>51804987</v>
      </c>
      <c r="BW123" s="1160"/>
      <c r="BX123" s="1160"/>
      <c r="BY123" s="1160"/>
      <c r="BZ123" s="1160"/>
      <c r="CA123" s="1160">
        <v>49929588</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438</v>
      </c>
      <c r="AG124" s="1053"/>
      <c r="AH124" s="1053"/>
      <c r="AI124" s="1053"/>
      <c r="AJ124" s="1054"/>
      <c r="AK124" s="1055" t="s">
        <v>436</v>
      </c>
      <c r="AL124" s="1053"/>
      <c r="AM124" s="1053"/>
      <c r="AN124" s="1053"/>
      <c r="AO124" s="1054"/>
      <c r="AP124" s="1056" t="s">
        <v>186</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t="s">
        <v>436</v>
      </c>
      <c r="BW124" s="1122"/>
      <c r="BX124" s="1122"/>
      <c r="BY124" s="1122"/>
      <c r="BZ124" s="1122"/>
      <c r="CA124" s="1122" t="s">
        <v>446</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186</v>
      </c>
      <c r="DH124" s="1078"/>
      <c r="DI124" s="1078"/>
      <c r="DJ124" s="1078"/>
      <c r="DK124" s="1079"/>
      <c r="DL124" s="1077" t="s">
        <v>437</v>
      </c>
      <c r="DM124" s="1078"/>
      <c r="DN124" s="1078"/>
      <c r="DO124" s="1078"/>
      <c r="DP124" s="1079"/>
      <c r="DQ124" s="1077" t="s">
        <v>186</v>
      </c>
      <c r="DR124" s="1078"/>
      <c r="DS124" s="1078"/>
      <c r="DT124" s="1078"/>
      <c r="DU124" s="1079"/>
      <c r="DV124" s="1080" t="s">
        <v>437</v>
      </c>
      <c r="DW124" s="1081"/>
      <c r="DX124" s="1081"/>
      <c r="DY124" s="1081"/>
      <c r="DZ124" s="1082"/>
    </row>
    <row r="125" spans="1:130" s="247" customFormat="1" ht="26.25" customHeight="1">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439</v>
      </c>
      <c r="AB125" s="1053"/>
      <c r="AC125" s="1053"/>
      <c r="AD125" s="1053"/>
      <c r="AE125" s="1054"/>
      <c r="AF125" s="1055" t="s">
        <v>439</v>
      </c>
      <c r="AG125" s="1053"/>
      <c r="AH125" s="1053"/>
      <c r="AI125" s="1053"/>
      <c r="AJ125" s="1054"/>
      <c r="AK125" s="1055" t="s">
        <v>437</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437</v>
      </c>
      <c r="DM125" s="1021"/>
      <c r="DN125" s="1021"/>
      <c r="DO125" s="1021"/>
      <c r="DP125" s="1021"/>
      <c r="DQ125" s="1021" t="s">
        <v>437</v>
      </c>
      <c r="DR125" s="1021"/>
      <c r="DS125" s="1021"/>
      <c r="DT125" s="1021"/>
      <c r="DU125" s="1021"/>
      <c r="DV125" s="1022" t="s">
        <v>437</v>
      </c>
      <c r="DW125" s="1022"/>
      <c r="DX125" s="1022"/>
      <c r="DY125" s="1022"/>
      <c r="DZ125" s="1023"/>
    </row>
    <row r="126" spans="1:130" s="247" customFormat="1" ht="26.25" customHeight="1" thickBot="1">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439</v>
      </c>
      <c r="AG126" s="1053"/>
      <c r="AH126" s="1053"/>
      <c r="AI126" s="1053"/>
      <c r="AJ126" s="1054"/>
      <c r="AK126" s="1055" t="s">
        <v>481</v>
      </c>
      <c r="AL126" s="1053"/>
      <c r="AM126" s="1053"/>
      <c r="AN126" s="1053"/>
      <c r="AO126" s="1054"/>
      <c r="AP126" s="1056" t="s">
        <v>186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186</v>
      </c>
      <c r="DH126" s="1014"/>
      <c r="DI126" s="1014"/>
      <c r="DJ126" s="1014"/>
      <c r="DK126" s="1014"/>
      <c r="DL126" s="1014" t="s">
        <v>437</v>
      </c>
      <c r="DM126" s="1014"/>
      <c r="DN126" s="1014"/>
      <c r="DO126" s="1014"/>
      <c r="DP126" s="1014"/>
      <c r="DQ126" s="1014" t="s">
        <v>437</v>
      </c>
      <c r="DR126" s="1014"/>
      <c r="DS126" s="1014"/>
      <c r="DT126" s="1014"/>
      <c r="DU126" s="1014"/>
      <c r="DV126" s="1015" t="s">
        <v>437</v>
      </c>
      <c r="DW126" s="1015"/>
      <c r="DX126" s="1015"/>
      <c r="DY126" s="1015"/>
      <c r="DZ126" s="1016"/>
    </row>
    <row r="127" spans="1:130" s="247" customFormat="1" ht="26.25" customHeight="1">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437</v>
      </c>
      <c r="AB127" s="1053"/>
      <c r="AC127" s="1053"/>
      <c r="AD127" s="1053"/>
      <c r="AE127" s="1054"/>
      <c r="AF127" s="1055" t="s">
        <v>186</v>
      </c>
      <c r="AG127" s="1053"/>
      <c r="AH127" s="1053"/>
      <c r="AI127" s="1053"/>
      <c r="AJ127" s="1054"/>
      <c r="AK127" s="1055" t="s">
        <v>186</v>
      </c>
      <c r="AL127" s="1053"/>
      <c r="AM127" s="1053"/>
      <c r="AN127" s="1053"/>
      <c r="AO127" s="1054"/>
      <c r="AP127" s="1056" t="s">
        <v>439</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437</v>
      </c>
      <c r="DH127" s="1014"/>
      <c r="DI127" s="1014"/>
      <c r="DJ127" s="1014"/>
      <c r="DK127" s="1014"/>
      <c r="DL127" s="1014" t="s">
        <v>186</v>
      </c>
      <c r="DM127" s="1014"/>
      <c r="DN127" s="1014"/>
      <c r="DO127" s="1014"/>
      <c r="DP127" s="1014"/>
      <c r="DQ127" s="1014" t="s">
        <v>186</v>
      </c>
      <c r="DR127" s="1014"/>
      <c r="DS127" s="1014"/>
      <c r="DT127" s="1014"/>
      <c r="DU127" s="1014"/>
      <c r="DV127" s="1015" t="s">
        <v>439</v>
      </c>
      <c r="DW127" s="1015"/>
      <c r="DX127" s="1015"/>
      <c r="DY127" s="1015"/>
      <c r="DZ127" s="1016"/>
    </row>
    <row r="128" spans="1:130" s="247" customFormat="1" ht="26.25" customHeight="1" thickBot="1">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711146</v>
      </c>
      <c r="AB128" s="1142"/>
      <c r="AC128" s="1142"/>
      <c r="AD128" s="1142"/>
      <c r="AE128" s="1143"/>
      <c r="AF128" s="1144">
        <v>713917</v>
      </c>
      <c r="AG128" s="1142"/>
      <c r="AH128" s="1142"/>
      <c r="AI128" s="1142"/>
      <c r="AJ128" s="1143"/>
      <c r="AK128" s="1144">
        <v>711808</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439</v>
      </c>
      <c r="BG128" s="1149"/>
      <c r="BH128" s="1149"/>
      <c r="BI128" s="1149"/>
      <c r="BJ128" s="1149"/>
      <c r="BK128" s="1149"/>
      <c r="BL128" s="1150"/>
      <c r="BM128" s="1148">
        <v>12.55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481</v>
      </c>
      <c r="DH128" s="1134"/>
      <c r="DI128" s="1134"/>
      <c r="DJ128" s="1134"/>
      <c r="DK128" s="1134"/>
      <c r="DL128" s="1134" t="s">
        <v>437</v>
      </c>
      <c r="DM128" s="1134"/>
      <c r="DN128" s="1134"/>
      <c r="DO128" s="1134"/>
      <c r="DP128" s="1134"/>
      <c r="DQ128" s="1134" t="s">
        <v>446</v>
      </c>
      <c r="DR128" s="1134"/>
      <c r="DS128" s="1134"/>
      <c r="DT128" s="1134"/>
      <c r="DU128" s="1134"/>
      <c r="DV128" s="1135" t="s">
        <v>481</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18640073</v>
      </c>
      <c r="AB129" s="1053"/>
      <c r="AC129" s="1053"/>
      <c r="AD129" s="1053"/>
      <c r="AE129" s="1054"/>
      <c r="AF129" s="1055">
        <v>18895757</v>
      </c>
      <c r="AG129" s="1053"/>
      <c r="AH129" s="1053"/>
      <c r="AI129" s="1053"/>
      <c r="AJ129" s="1054"/>
      <c r="AK129" s="1055">
        <v>18787566</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495</v>
      </c>
      <c r="BG129" s="1163"/>
      <c r="BH129" s="1163"/>
      <c r="BI129" s="1163"/>
      <c r="BJ129" s="1163"/>
      <c r="BK129" s="1163"/>
      <c r="BL129" s="1164"/>
      <c r="BM129" s="1162">
        <v>17.55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2737111</v>
      </c>
      <c r="AB130" s="1053"/>
      <c r="AC130" s="1053"/>
      <c r="AD130" s="1053"/>
      <c r="AE130" s="1054"/>
      <c r="AF130" s="1055">
        <v>2764718</v>
      </c>
      <c r="AG130" s="1053"/>
      <c r="AH130" s="1053"/>
      <c r="AI130" s="1053"/>
      <c r="AJ130" s="1054"/>
      <c r="AK130" s="1055">
        <v>2564821</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1.3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15902962</v>
      </c>
      <c r="AB131" s="1078"/>
      <c r="AC131" s="1078"/>
      <c r="AD131" s="1078"/>
      <c r="AE131" s="1079"/>
      <c r="AF131" s="1077">
        <v>16131039</v>
      </c>
      <c r="AG131" s="1078"/>
      <c r="AH131" s="1078"/>
      <c r="AI131" s="1078"/>
      <c r="AJ131" s="1079"/>
      <c r="AK131" s="1077">
        <v>16222745</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495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9.6441154000000001E-2</v>
      </c>
      <c r="AB132" s="1194"/>
      <c r="AC132" s="1194"/>
      <c r="AD132" s="1194"/>
      <c r="AE132" s="1195"/>
      <c r="AF132" s="1196">
        <v>0.96860468799999999</v>
      </c>
      <c r="AG132" s="1194"/>
      <c r="AH132" s="1194"/>
      <c r="AI132" s="1194"/>
      <c r="AJ132" s="1195"/>
      <c r="AK132" s="1196">
        <v>3.0006142609999999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1</v>
      </c>
      <c r="AB133" s="1177"/>
      <c r="AC133" s="1177"/>
      <c r="AD133" s="1177"/>
      <c r="AE133" s="1178"/>
      <c r="AF133" s="1176">
        <v>0.7</v>
      </c>
      <c r="AG133" s="1177"/>
      <c r="AH133" s="1177"/>
      <c r="AI133" s="1177"/>
      <c r="AJ133" s="1178"/>
      <c r="AK133" s="1176">
        <v>1.3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5rc3uJTHPk17lOoGInvaCjYZGQj/DW7a09OCPQYMbJXGuiSy69uVrMjQutuCRArSNxLY5WtqOX14KeoVhWX4A==" saltValue="VfTPbDvXUGL1UtOWCwpu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XaJt+5EHNSYhMb6GV0T7GeWiJJO6K9vo70Gi89pbjU5SDUnfNbgq4elSk9V0Zs645n8xr27BBzImfTkbZIRDUQ==" saltValue="rQL4cHMxoMUX2hq2fhOk6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RLHo/Xi2EKkIruHTvVzdrlH2fUF+C3mA0p3OabbVCBfL8yISN7up7UalPQIysdVt9+OXqr1uwaOBRVmP8c0RQ==" saltValue="dzxOmQNg4mszGIfqzf2r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3804000</v>
      </c>
      <c r="AP9" s="313">
        <v>37605</v>
      </c>
      <c r="AQ9" s="314">
        <v>57754</v>
      </c>
      <c r="AR9" s="315">
        <v>-34.9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539933</v>
      </c>
      <c r="AP10" s="316">
        <v>5338</v>
      </c>
      <c r="AQ10" s="317">
        <v>3830</v>
      </c>
      <c r="AR10" s="318">
        <v>39.4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717404</v>
      </c>
      <c r="AP11" s="316">
        <v>7092</v>
      </c>
      <c r="AQ11" s="317">
        <v>6814</v>
      </c>
      <c r="AR11" s="318">
        <v>4.0999999999999996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1059</v>
      </c>
      <c r="AR12" s="318" t="s">
        <v>516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v>4</v>
      </c>
      <c r="AR13" s="318" t="s">
        <v>516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246065</v>
      </c>
      <c r="AP14" s="316">
        <v>2433</v>
      </c>
      <c r="AQ14" s="317">
        <v>2651</v>
      </c>
      <c r="AR14" s="318">
        <v>-8.1999999999999993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55960</v>
      </c>
      <c r="AP15" s="316">
        <v>553</v>
      </c>
      <c r="AQ15" s="317">
        <v>1352</v>
      </c>
      <c r="AR15" s="318">
        <v>-59.1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-304212</v>
      </c>
      <c r="AP16" s="316">
        <v>-3007</v>
      </c>
      <c r="AQ16" s="317">
        <v>-4074</v>
      </c>
      <c r="AR16" s="318">
        <v>-26.2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5059150</v>
      </c>
      <c r="AP17" s="316">
        <v>50013</v>
      </c>
      <c r="AQ17" s="317">
        <v>69392</v>
      </c>
      <c r="AR17" s="318">
        <v>-27.9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4.07</v>
      </c>
      <c r="AP21" s="329">
        <v>6.31</v>
      </c>
      <c r="AQ21" s="330">
        <v>-2.2400000000000002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101.3</v>
      </c>
      <c r="AP22" s="334">
        <v>98.4</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2915321</v>
      </c>
      <c r="AP32" s="343">
        <v>28820</v>
      </c>
      <c r="AQ32" s="344">
        <v>34189</v>
      </c>
      <c r="AR32" s="345">
        <v>-15.7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16</v>
      </c>
      <c r="AR34" s="345" t="s">
        <v>516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506810</v>
      </c>
      <c r="AP35" s="343">
        <v>5010</v>
      </c>
      <c r="AQ35" s="344">
        <v>9412</v>
      </c>
      <c r="AR35" s="345">
        <v>-46.8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1613</v>
      </c>
      <c r="AP36" s="343">
        <v>16</v>
      </c>
      <c r="AQ36" s="344">
        <v>2024</v>
      </c>
      <c r="AR36" s="345">
        <v>-99.2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339667</v>
      </c>
      <c r="AP37" s="343">
        <v>3358</v>
      </c>
      <c r="AQ37" s="344">
        <v>1165</v>
      </c>
      <c r="AR37" s="345">
        <v>188.2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2</v>
      </c>
      <c r="AR38" s="335" t="s">
        <v>516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-711808</v>
      </c>
      <c r="AP39" s="343">
        <v>-7037</v>
      </c>
      <c r="AQ39" s="344">
        <v>-6367</v>
      </c>
      <c r="AR39" s="345">
        <v>10.5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-2564821</v>
      </c>
      <c r="AP40" s="343">
        <v>-25355</v>
      </c>
      <c r="AQ40" s="344">
        <v>-28963</v>
      </c>
      <c r="AR40" s="345">
        <v>-12.5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486782</v>
      </c>
      <c r="AP41" s="343">
        <v>4812</v>
      </c>
      <c r="AQ41" s="344">
        <v>11478</v>
      </c>
      <c r="AR41" s="345">
        <v>-58.1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3416535</v>
      </c>
      <c r="AN51" s="365">
        <v>34280</v>
      </c>
      <c r="AO51" s="366">
        <v>23.6</v>
      </c>
      <c r="AP51" s="367">
        <v>47278</v>
      </c>
      <c r="AQ51" s="368">
        <v>-28.6</v>
      </c>
      <c r="AR51" s="369">
        <v>52.2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1181280</v>
      </c>
      <c r="AN52" s="373">
        <v>11852</v>
      </c>
      <c r="AO52" s="374">
        <v>52.8</v>
      </c>
      <c r="AP52" s="375">
        <v>24096</v>
      </c>
      <c r="AQ52" s="376">
        <v>-24.3</v>
      </c>
      <c r="AR52" s="377">
        <v>77.099999999999994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4233590</v>
      </c>
      <c r="AN53" s="365">
        <v>42281</v>
      </c>
      <c r="AO53" s="366">
        <v>23.3</v>
      </c>
      <c r="AP53" s="367">
        <v>44504</v>
      </c>
      <c r="AQ53" s="368">
        <v>-5.9</v>
      </c>
      <c r="AR53" s="369">
        <v>29.2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1152247</v>
      </c>
      <c r="AN54" s="373">
        <v>11508</v>
      </c>
      <c r="AO54" s="374">
        <v>-2.9</v>
      </c>
      <c r="AP54" s="375">
        <v>25876</v>
      </c>
      <c r="AQ54" s="376">
        <v>7.4</v>
      </c>
      <c r="AR54" s="377">
        <v>-10.3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4653092</v>
      </c>
      <c r="AN55" s="365">
        <v>46281</v>
      </c>
      <c r="AO55" s="366">
        <v>9.5</v>
      </c>
      <c r="AP55" s="367">
        <v>47820</v>
      </c>
      <c r="AQ55" s="368">
        <v>7.5</v>
      </c>
      <c r="AR55" s="369">
        <v>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997836</v>
      </c>
      <c r="AN56" s="373">
        <v>9925</v>
      </c>
      <c r="AO56" s="374">
        <v>-13.8</v>
      </c>
      <c r="AP56" s="375">
        <v>25855</v>
      </c>
      <c r="AQ56" s="376">
        <v>-0.1</v>
      </c>
      <c r="AR56" s="377">
        <v>-13.7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5224511</v>
      </c>
      <c r="AN57" s="365">
        <v>51762</v>
      </c>
      <c r="AO57" s="366">
        <v>11.8</v>
      </c>
      <c r="AP57" s="367">
        <v>41934</v>
      </c>
      <c r="AQ57" s="368">
        <v>-12.3</v>
      </c>
      <c r="AR57" s="369">
        <v>24.1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1662349</v>
      </c>
      <c r="AN58" s="373">
        <v>16470</v>
      </c>
      <c r="AO58" s="374">
        <v>65.900000000000006</v>
      </c>
      <c r="AP58" s="375">
        <v>23352</v>
      </c>
      <c r="AQ58" s="376">
        <v>-9.6999999999999993</v>
      </c>
      <c r="AR58" s="377">
        <v>75.599999999999994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4279678</v>
      </c>
      <c r="AN59" s="365">
        <v>42308</v>
      </c>
      <c r="AO59" s="366">
        <v>-18.3</v>
      </c>
      <c r="AP59" s="367">
        <v>45588</v>
      </c>
      <c r="AQ59" s="368">
        <v>8.6999999999999993</v>
      </c>
      <c r="AR59" s="369">
        <v>-27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1717349</v>
      </c>
      <c r="AN60" s="373">
        <v>16977</v>
      </c>
      <c r="AO60" s="374">
        <v>3.1</v>
      </c>
      <c r="AP60" s="375">
        <v>24150</v>
      </c>
      <c r="AQ60" s="376">
        <v>3.4</v>
      </c>
      <c r="AR60" s="377">
        <v>-0.3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4361481</v>
      </c>
      <c r="AN61" s="380">
        <v>43382</v>
      </c>
      <c r="AO61" s="381">
        <v>10</v>
      </c>
      <c r="AP61" s="382">
        <v>45425</v>
      </c>
      <c r="AQ61" s="383">
        <v>-6.1</v>
      </c>
      <c r="AR61" s="369">
        <v>16.100000000000001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1342212</v>
      </c>
      <c r="AN62" s="373">
        <v>13346</v>
      </c>
      <c r="AO62" s="374">
        <v>21</v>
      </c>
      <c r="AP62" s="375">
        <v>24666</v>
      </c>
      <c r="AQ62" s="376">
        <v>-4.7</v>
      </c>
      <c r="AR62" s="377">
        <v>25.7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ixBYAqX9mNpx9iBws/Q1yQNvjGLioT69AlpXdn34Dv1SjXzaFl73JTLgaNNrnraGuHYVrCXlNr7MJc9nRWHY5Q==" saltValue="7oV8hZMLWNjpl2wW/1vr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556</v>
      </c>
    </row>
    <row r="120" spans="125:125" ht="13.5" hidden="1" customHeight="1"/>
    <row r="121" spans="125:125" ht="13.5" hidden="1" customHeight="1">
      <c r="DU121" s="291"/>
    </row>
  </sheetData>
  <sheetProtection algorithmName="SHA-512" hashValue="rCVHx5trEJZDYbE1oqI07eG79s/TVTyKKGvUxgGxpP7Uam6pJx1Ya/j3NnFfgfj8xM80Yo4msf7A7NOUgAndHw==" saltValue="9nzm+4W0yLQcConC44+c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557</v>
      </c>
    </row>
  </sheetData>
  <sheetProtection algorithmName="SHA-512" hashValue="DoCINQrNqvKhx1/6UrU9UtKiDHA9AtFWct0Gt/j/k9jVmoUtw/9D/jtzxLn2P/QhSLOAMy7N/ufL11Eaf3KNvw==" saltValue="k+90etaJCr0xcBmUrnY8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6" t="s">
        <v>3</v>
      </c>
      <c r="D47" s="1236"/>
      <c r="E47" s="1237"/>
      <c r="F47" s="11">
        <v>30.85</v>
      </c>
      <c r="G47" s="12">
        <v>30.34</v>
      </c>
      <c r="H47" s="12">
        <v>27.75</v>
      </c>
      <c r="I47" s="12">
        <v>25.44</v>
      </c>
      <c r="J47" s="13">
        <v>21.85</v>
      </c>
    </row>
    <row r="48" spans="2:10" ht="57.75" customHeight="1">
      <c r="B48" s="14"/>
      <c r="C48" s="1238" t="s">
        <v>4</v>
      </c>
      <c r="D48" s="1238"/>
      <c r="E48" s="1239"/>
      <c r="F48" s="15">
        <v>3.9</v>
      </c>
      <c r="G48" s="16">
        <v>3.57</v>
      </c>
      <c r="H48" s="16">
        <v>4.0199999999999996</v>
      </c>
      <c r="I48" s="16">
        <v>3.61</v>
      </c>
      <c r="J48" s="17">
        <v>3.16</v>
      </c>
    </row>
    <row r="49" spans="2:10" ht="57.75" customHeight="1" thickBot="1">
      <c r="B49" s="18"/>
      <c r="C49" s="1240" t="s">
        <v>5</v>
      </c>
      <c r="D49" s="1240"/>
      <c r="E49" s="1241"/>
      <c r="F49" s="19">
        <v>2.25</v>
      </c>
      <c r="G49" s="20">
        <v>2.21</v>
      </c>
      <c r="H49" s="20">
        <v>1.52</v>
      </c>
      <c r="I49" s="20" t="s">
        <v>563</v>
      </c>
      <c r="J49" s="21" t="s">
        <v>564</v>
      </c>
    </row>
    <row r="50" spans="2:10" ht="13.5" customHeight="1"/>
  </sheetData>
  <sheetProtection algorithmName="SHA-512" hashValue="q6jb3K4NoF/pMuxQ/ti+AVZLjIFJEBqfhU6o6olSF1ZfUG7FKMfo5c01u0fCpUU5N3Xo8BAuMyRUxoDqlt2iHA==" saltValue="ZiQmfe8Le2/EZ4rSJUTDC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2021-10-04T03:54:41Z</cp:lastPrinted>
  <dcterms:modified xsi:type="dcterms:W3CDTF">2021-10-04T03:54:48Z</dcterms:modified>
</cp:coreProperties>
</file>